
<file path=[Content_Types].xml><?xml version="1.0" encoding="utf-8"?>
<Types xmlns="http://schemas.openxmlformats.org/package/2006/content-types">
  <Override PartName="/docProps/core.xml" ContentType="application/vnd.openxmlformats-package.core-properties+xml"/>
  <Override PartName="/docProps/app.xml" ContentType="application/vnd.openxmlformats-officedocument.extended-properties+xml"/>
  <Override PartName="/xl/drawings/drawing2.xml" ContentType="application/vnd.openxmlformats-officedocument.drawingml.chartshapes+xml"/>
  <Override PartName="/xl/sharedStrings.xml" ContentType="application/vnd.openxmlformats-officedocument.spreadsheetml.sharedString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alcChain.xml" ContentType="application/vnd.openxmlformats-officedocument.spreadsheetml.calcCh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charts/chart1.xml" ContentType="application/vnd.openxmlformats-officedocument.drawingml.chart+xml"/>
  <Default Extension="rels" ContentType="application/vnd.openxmlformats-package.relationships+xml"/>
  <Override PartName="/xl/drawings/drawing1.xml" ContentType="application/vnd.openxmlformats-officedocument.drawing+xml"/>
  <Override PartName="/xl/charts/chart2.xml" ContentType="application/vnd.openxmlformats-officedocument.drawingml.char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bookViews>
    <workbookView xWindow="-20" yWindow="-20" windowWidth="38340" windowHeight="23380" tabRatio="487"/>
  </bookViews>
  <sheets>
    <sheet name="Detail" sheetId="1" r:id="rId1"/>
    <sheet name="Totals" sheetId="2" r:id="rId2"/>
  </sheets>
  <definedNames>
    <definedName name="_xlnm.Print_Area" localSheetId="0">Detail!$A$1:$O$337</definedName>
    <definedName name="_xlnm.Print_Titles" localSheetId="0">Detail!$1:$1</definedName>
    <definedName name="_xlnm.Print_Titles" localSheetId="1">Totals!$1:$1</definedName>
  </definedName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D72" i="2"/>
  <c r="E72"/>
  <c r="F72"/>
  <c r="G72"/>
  <c r="H72"/>
  <c r="B72"/>
  <c r="D71"/>
  <c r="E71"/>
  <c r="F71"/>
  <c r="G71"/>
  <c r="H71"/>
  <c r="B71"/>
  <c r="D70"/>
  <c r="E70"/>
  <c r="F70"/>
  <c r="G70"/>
  <c r="H70"/>
  <c r="B70"/>
  <c r="D69"/>
  <c r="E69"/>
  <c r="F69"/>
  <c r="G69"/>
  <c r="H69"/>
  <c r="B69"/>
  <c r="D68"/>
  <c r="E68"/>
  <c r="F68"/>
  <c r="G68"/>
  <c r="H68"/>
  <c r="B68"/>
  <c r="D67"/>
  <c r="E67"/>
  <c r="F67"/>
  <c r="G67"/>
  <c r="H67"/>
  <c r="B67"/>
  <c r="D66"/>
  <c r="E66"/>
  <c r="F66"/>
  <c r="G66"/>
  <c r="H66"/>
  <c r="B66"/>
  <c r="D65"/>
  <c r="E65"/>
  <c r="F65"/>
  <c r="G65"/>
  <c r="H65"/>
  <c r="B65"/>
  <c r="D64"/>
  <c r="E64"/>
  <c r="F64"/>
  <c r="G64"/>
  <c r="H64"/>
  <c r="B64"/>
  <c r="D63"/>
  <c r="E63"/>
  <c r="F63"/>
  <c r="G63"/>
  <c r="H63"/>
  <c r="B63"/>
  <c r="D62"/>
  <c r="E62"/>
  <c r="F62"/>
  <c r="G62"/>
  <c r="H62"/>
  <c r="B62"/>
  <c r="D61"/>
  <c r="E61"/>
  <c r="F61"/>
  <c r="G61"/>
  <c r="H61"/>
  <c r="B61"/>
  <c r="D60"/>
  <c r="E60"/>
  <c r="F60"/>
  <c r="G60"/>
  <c r="H60"/>
  <c r="B60"/>
  <c r="D59"/>
  <c r="E59"/>
  <c r="F59"/>
  <c r="G59"/>
  <c r="H59"/>
  <c r="B59"/>
  <c r="D58"/>
  <c r="E58"/>
  <c r="F58"/>
  <c r="G58"/>
  <c r="H58"/>
  <c r="B58"/>
  <c r="D57"/>
  <c r="E57"/>
  <c r="F57"/>
  <c r="G57"/>
  <c r="H57"/>
  <c r="B57"/>
  <c r="D56"/>
  <c r="E56"/>
  <c r="F56"/>
  <c r="G56"/>
  <c r="H56"/>
  <c r="B56"/>
  <c r="D55"/>
  <c r="E55"/>
  <c r="F55"/>
  <c r="G55"/>
  <c r="H55"/>
  <c r="B55"/>
  <c r="D54"/>
  <c r="E54"/>
  <c r="F54"/>
  <c r="G54"/>
  <c r="H54"/>
  <c r="B54"/>
  <c r="D53"/>
  <c r="E53"/>
  <c r="F53"/>
  <c r="G53"/>
  <c r="H53"/>
  <c r="B53"/>
  <c r="D52"/>
  <c r="E52"/>
  <c r="F52"/>
  <c r="G52"/>
  <c r="H52"/>
  <c r="B52"/>
  <c r="D51"/>
  <c r="E51"/>
  <c r="F51"/>
  <c r="G51"/>
  <c r="H51"/>
  <c r="B51"/>
  <c r="D50"/>
  <c r="E50"/>
  <c r="F50"/>
  <c r="G50"/>
  <c r="H50"/>
  <c r="B50"/>
  <c r="D49"/>
  <c r="E49"/>
  <c r="F49"/>
  <c r="G49"/>
  <c r="H49"/>
  <c r="B49"/>
  <c r="D48"/>
  <c r="E48"/>
  <c r="F48"/>
  <c r="G48"/>
  <c r="H48"/>
  <c r="B48"/>
  <c r="D47"/>
  <c r="E47"/>
  <c r="F47"/>
  <c r="G47"/>
  <c r="H47"/>
  <c r="B47"/>
  <c r="D46"/>
  <c r="E46"/>
  <c r="F46"/>
  <c r="G46"/>
  <c r="H46"/>
  <c r="B46"/>
  <c r="D45"/>
  <c r="E45"/>
  <c r="F45"/>
  <c r="G45"/>
  <c r="H45"/>
  <c r="B45"/>
  <c r="D44"/>
  <c r="E44"/>
  <c r="F44"/>
  <c r="G44"/>
  <c r="H44"/>
  <c r="B44"/>
  <c r="D43"/>
  <c r="E43"/>
  <c r="F43"/>
  <c r="G43"/>
  <c r="H43"/>
  <c r="B43"/>
  <c r="D42"/>
  <c r="E42"/>
  <c r="F42"/>
  <c r="G42"/>
  <c r="H42"/>
  <c r="B42"/>
  <c r="D41"/>
  <c r="E41"/>
  <c r="F41"/>
  <c r="G41"/>
  <c r="H41"/>
  <c r="B41"/>
  <c r="D40"/>
  <c r="E40"/>
  <c r="F40"/>
  <c r="G40"/>
  <c r="H40"/>
  <c r="B40"/>
  <c r="D39"/>
  <c r="E39"/>
  <c r="F39"/>
  <c r="G39"/>
  <c r="H39"/>
  <c r="B39"/>
  <c r="D38"/>
  <c r="E38"/>
  <c r="F38"/>
  <c r="G38"/>
  <c r="H38"/>
  <c r="B38"/>
  <c r="D37"/>
  <c r="E37"/>
  <c r="F37"/>
  <c r="G37"/>
  <c r="H37"/>
  <c r="B37"/>
  <c r="D36"/>
  <c r="E36"/>
  <c r="F36"/>
  <c r="G36"/>
  <c r="H36"/>
  <c r="B36"/>
  <c r="D35"/>
  <c r="E35"/>
  <c r="F35"/>
  <c r="G35"/>
  <c r="H35"/>
  <c r="B35"/>
  <c r="D34"/>
  <c r="E34"/>
  <c r="F34"/>
  <c r="G34"/>
  <c r="H34"/>
  <c r="B34"/>
  <c r="D33"/>
  <c r="E33"/>
  <c r="F33"/>
  <c r="G33"/>
  <c r="H33"/>
  <c r="B33"/>
  <c r="D32"/>
  <c r="E32"/>
  <c r="F32"/>
  <c r="G32"/>
  <c r="H32"/>
  <c r="B32"/>
  <c r="D31"/>
  <c r="E31"/>
  <c r="F31"/>
  <c r="G31"/>
  <c r="H31"/>
  <c r="B31"/>
  <c r="D30"/>
  <c r="E30"/>
  <c r="F30"/>
  <c r="G30"/>
  <c r="H30"/>
  <c r="B30"/>
  <c r="D29"/>
  <c r="E29"/>
  <c r="F29"/>
  <c r="G29"/>
  <c r="H29"/>
  <c r="B29"/>
  <c r="D28"/>
  <c r="E28"/>
  <c r="F28"/>
  <c r="G28"/>
  <c r="H28"/>
  <c r="B28"/>
  <c r="D27"/>
  <c r="E27"/>
  <c r="F27"/>
  <c r="G27"/>
  <c r="H27"/>
  <c r="B27"/>
  <c r="D26"/>
  <c r="E26"/>
  <c r="F26"/>
  <c r="G26"/>
  <c r="H26"/>
  <c r="B26"/>
  <c r="D25"/>
  <c r="E25"/>
  <c r="F25"/>
  <c r="G25"/>
  <c r="H25"/>
  <c r="B25"/>
  <c r="D24"/>
  <c r="E24"/>
  <c r="F24"/>
  <c r="G24"/>
  <c r="H24"/>
  <c r="B24"/>
  <c r="D23"/>
  <c r="E23"/>
  <c r="F23"/>
  <c r="G23"/>
  <c r="H23"/>
  <c r="B23"/>
  <c r="D22"/>
  <c r="E22"/>
  <c r="F22"/>
  <c r="G22"/>
  <c r="H22"/>
  <c r="B22"/>
  <c r="D21"/>
  <c r="E21"/>
  <c r="F21"/>
  <c r="G21"/>
  <c r="H21"/>
  <c r="B21"/>
  <c r="D20"/>
  <c r="E20"/>
  <c r="F20"/>
  <c r="G20"/>
  <c r="H20"/>
  <c r="B20"/>
  <c r="D19"/>
  <c r="E19"/>
  <c r="F19"/>
  <c r="G19"/>
  <c r="H19"/>
  <c r="B19"/>
  <c r="D18"/>
  <c r="E18"/>
  <c r="F18"/>
  <c r="G18"/>
  <c r="H18"/>
  <c r="B18"/>
  <c r="D17"/>
  <c r="E17"/>
  <c r="F17"/>
  <c r="G17"/>
  <c r="H17"/>
  <c r="B17"/>
  <c r="D16"/>
  <c r="E16"/>
  <c r="F16"/>
  <c r="G16"/>
  <c r="H16"/>
  <c r="B16"/>
  <c r="D15"/>
  <c r="E15"/>
  <c r="F15"/>
  <c r="G15"/>
  <c r="H15"/>
  <c r="B15"/>
  <c r="D14"/>
  <c r="E14"/>
  <c r="F14"/>
  <c r="G14"/>
  <c r="H14"/>
  <c r="B14"/>
  <c r="D13"/>
  <c r="E13"/>
  <c r="F13"/>
  <c r="G13"/>
  <c r="H13"/>
  <c r="B13"/>
  <c r="D12"/>
  <c r="E12"/>
  <c r="F12"/>
  <c r="G12"/>
  <c r="H12"/>
  <c r="B12"/>
  <c r="D11"/>
  <c r="E11"/>
  <c r="F11"/>
  <c r="G11"/>
  <c r="H11"/>
  <c r="B11"/>
  <c r="D10"/>
  <c r="E10"/>
  <c r="F10"/>
  <c r="G10"/>
  <c r="H10"/>
  <c r="B10"/>
  <c r="D9"/>
  <c r="E9"/>
  <c r="F9"/>
  <c r="G9"/>
  <c r="H9"/>
  <c r="B9"/>
  <c r="D8"/>
  <c r="E8"/>
  <c r="F8"/>
  <c r="G8"/>
  <c r="H8"/>
  <c r="B8"/>
  <c r="D7"/>
  <c r="E7"/>
  <c r="F7"/>
  <c r="G7"/>
  <c r="H7"/>
  <c r="B7"/>
  <c r="D6"/>
  <c r="E6"/>
  <c r="F6"/>
  <c r="G6"/>
  <c r="H6"/>
  <c r="B6"/>
  <c r="D5"/>
  <c r="E5"/>
  <c r="F5"/>
  <c r="G5"/>
  <c r="H5"/>
  <c r="B5"/>
  <c r="D4"/>
  <c r="E4"/>
  <c r="F4"/>
  <c r="G4"/>
  <c r="H4"/>
  <c r="B4"/>
  <c r="D3"/>
  <c r="E3"/>
  <c r="F3"/>
  <c r="G3"/>
  <c r="H3"/>
  <c r="B3"/>
  <c r="D2"/>
  <c r="E2"/>
  <c r="F2"/>
  <c r="G2"/>
  <c r="H2"/>
  <c r="B2"/>
  <c r="D73"/>
  <c r="E73"/>
  <c r="F73"/>
  <c r="G73"/>
  <c r="H73"/>
  <c r="B73"/>
  <c r="B75"/>
  <c r="B78"/>
  <c r="B79"/>
  <c r="B77"/>
</calcChain>
</file>

<file path=xl/sharedStrings.xml><?xml version="1.0" encoding="utf-8"?>
<sst xmlns="http://schemas.openxmlformats.org/spreadsheetml/2006/main" count="2619" uniqueCount="1389">
  <si>
    <r>
      <t>The TDR concept is to encourage owners of large tracts within the 83,000-acre groundwater resource area to sell their residential development rights to allow continued farming or environmental restoration of their tracts.</t>
    </r>
    <r>
      <rPr>
        <sz val="8"/>
        <color indexed="8"/>
        <rFont val="Calibri"/>
        <family val="2"/>
      </rPr>
      <t xml:space="preserve"> Purchasers of the TDR credits can use them to develop TNDs in designated areas along the edges of the groundwater resource area. Rezoning is not required for the TNDs -- the code allows them by right.</t>
    </r>
    <r>
      <rPr>
        <sz val="8"/>
        <color theme="1"/>
        <rFont val="Calibri"/>
        <family val="2"/>
        <scheme val="minor"/>
      </rPr>
      <t xml:space="preserve"> </t>
    </r>
    <r>
      <rPr>
        <sz val="8"/>
        <color indexed="8"/>
        <rFont val="Calibri"/>
        <family val="2"/>
      </rPr>
      <t>Lee County may seed the TDR program by making initial purchases of TDR credits; other than that, the rules for the TDR program are in the code but all transactions will be in the private market.</t>
    </r>
    <phoneticPr fontId="7" type="noConversion"/>
  </si>
  <si>
    <t>Region</t>
    <phoneticPr fontId="7" type="noConversion"/>
  </si>
  <si>
    <r>
      <t xml:space="preserve">The regional plan </t>
    </r>
    <r>
      <rPr>
        <sz val="8"/>
        <color indexed="8"/>
        <rFont val="Calibri"/>
        <family val="2"/>
      </rPr>
      <t>(</t>
    </r>
    <r>
      <rPr>
        <sz val="8"/>
        <color theme="1"/>
        <rFont val="Calibri"/>
        <family val="2"/>
        <scheme val="minor"/>
      </rPr>
      <t>2008</t>
    </r>
    <r>
      <rPr>
        <sz val="8"/>
        <color indexed="8"/>
        <rFont val="Calibri"/>
        <family val="2"/>
      </rPr>
      <t>)</t>
    </r>
    <r>
      <rPr>
        <sz val="8"/>
        <color theme="1"/>
        <rFont val="Calibri"/>
        <family val="2"/>
        <scheme val="minor"/>
      </rPr>
      <t>:</t>
    </r>
    <r>
      <rPr>
        <sz val="8"/>
        <color indexed="8"/>
        <rFont val="Calibri"/>
        <family val="2"/>
      </rPr>
      <t xml:space="preserve"> http://www3.leegov.com/dcd/PlanAmendments/PA2008-2009/CPA200806A15.pdf ; Amendments to  comp (general) plan (March 2010: http://www3.leegov.com/dcd/PlanAmendments/PA2008-2009/CPA200806A5.pdf ; Compact communities code (June 2010): http://www.spikowski.com/LeeCountyFLCompactCommunitiesCode,4-21-10draft.pdf</t>
    </r>
    <phoneticPr fontId="7" type="noConversion"/>
  </si>
  <si>
    <t>June 2010</t>
    <phoneticPr fontId="7" type="noConversion"/>
  </si>
  <si>
    <t>Transect-based</t>
    <phoneticPr fontId="7" type="noConversion"/>
  </si>
  <si>
    <t>Lee</t>
    <phoneticPr fontId="7" type="noConversion"/>
  </si>
  <si>
    <t>2030 est.</t>
    <phoneticPr fontId="7" type="noConversion"/>
  </si>
  <si>
    <r>
      <t xml:space="preserve">Dover Kohl, </t>
    </r>
    <r>
      <rPr>
        <sz val="8"/>
        <color theme="1"/>
        <rFont val="Calibri"/>
        <family val="2"/>
        <scheme val="minor"/>
      </rPr>
      <t>Jason King</t>
    </r>
    <r>
      <rPr>
        <sz val="8"/>
        <color indexed="8"/>
        <rFont val="Calibri"/>
        <family val="2"/>
      </rPr>
      <t>,</t>
    </r>
    <r>
      <rPr>
        <sz val="8"/>
        <color theme="1"/>
        <rFont val="Calibri"/>
        <family val="2"/>
        <scheme val="minor"/>
      </rPr>
      <t xml:space="preserve"> Bill Spikowski</t>
    </r>
    <r>
      <rPr>
        <sz val="8"/>
        <color indexed="8"/>
        <rFont val="Calibri"/>
        <family val="2"/>
      </rPr>
      <t>, Hall Planning &amp; Engineering, Kevin Erwin (consulting ecologist), James Nicholas (economist),  DHI (surface and groundwater modeling), Sam Poole (legal)</t>
    </r>
    <phoneticPr fontId="7" type="noConversion"/>
  </si>
  <si>
    <t>http://www.kingcity.com/index.php?option=com_content&amp;task=view&amp;id=100&amp;Itemid=188</t>
  </si>
  <si>
    <t>HDR with Moule Polyzoides &amp; Opticos</t>
  </si>
  <si>
    <t>Other FBC</t>
    <phoneticPr fontId="7" type="noConversion"/>
  </si>
  <si>
    <t>Santa Paula</t>
    <phoneticPr fontId="7" type="noConversion"/>
  </si>
  <si>
    <t>East Area 1 Specific Plan</t>
  </si>
  <si>
    <t>HDR with Moule Polyzoides</t>
  </si>
  <si>
    <t>2008</t>
    <phoneticPr fontId="7" type="noConversion"/>
  </si>
  <si>
    <r>
      <t>http://www.limoneira.com/real-estate/east-area-i.html</t>
    </r>
    <r>
      <rPr>
        <sz val="8"/>
        <color indexed="8"/>
        <rFont val="Calibri"/>
        <family val="2"/>
      </rPr>
      <t xml:space="preserve"> ;   http://www.ci.santa-paula.ca.us/eastareaone/index.htm</t>
    </r>
    <phoneticPr fontId="7" type="noConversion"/>
  </si>
  <si>
    <t>West Evanston</t>
    <phoneticPr fontId="7" type="noConversion"/>
  </si>
  <si>
    <t>Transect-based</t>
    <phoneticPr fontId="7" type="noConversion"/>
  </si>
  <si>
    <t>Transect-based</t>
    <phoneticPr fontId="7" type="noConversion"/>
  </si>
  <si>
    <r>
      <t>National</t>
    </r>
    <r>
      <rPr>
        <sz val="8"/>
        <color theme="1"/>
        <rFont val="Calibri"/>
        <family val="2"/>
        <scheme val="minor"/>
      </rPr>
      <t xml:space="preserve"> Code</t>
    </r>
    <phoneticPr fontId="7" type="noConversion"/>
  </si>
  <si>
    <t>SD</t>
    <phoneticPr fontId="7" type="noConversion"/>
  </si>
  <si>
    <t>SD</t>
    <phoneticPr fontId="7" type="noConversion"/>
  </si>
  <si>
    <r>
      <t xml:space="preserve">Place Types (Core, Centers, Districts, Edge). </t>
    </r>
    <r>
      <rPr>
        <sz val="8"/>
        <color theme="1"/>
        <rFont val="Calibri"/>
        <family val="2"/>
        <scheme val="minor"/>
      </rPr>
      <t>Client: City of San Marcos, California, Mr. Paul Malone, City Manager</t>
    </r>
    <r>
      <rPr>
        <sz val="8"/>
        <color indexed="8"/>
        <rFont val="Calibri"/>
        <family val="2"/>
      </rPr>
      <t>. 2008 San Diego APA - Outstanding Planning Award, Planning Project Award of Merit</t>
    </r>
    <phoneticPr fontId="7" type="noConversion"/>
  </si>
  <si>
    <r>
      <t>M</t>
    </r>
    <r>
      <rPr>
        <sz val="8"/>
        <color theme="1"/>
        <rFont val="Calibri"/>
        <family val="2"/>
        <scheme val="minor"/>
      </rPr>
      <t>andatory citywide SmartCode that is working at both the regional and neighborhood scales and has TDR</t>
    </r>
    <phoneticPr fontId="7" type="noConversion"/>
  </si>
  <si>
    <t>City / Region</t>
    <phoneticPr fontId="7" type="noConversion"/>
  </si>
  <si>
    <t>City</t>
    <phoneticPr fontId="7" type="noConversion"/>
  </si>
  <si>
    <t>Jeff Bounds and Ann Daigle</t>
    <phoneticPr fontId="7" type="noConversion"/>
  </si>
  <si>
    <r>
      <t xml:space="preserve">http://www.spikowski.com/CapeCoralOrd91-05.pdf </t>
    </r>
    <r>
      <rPr>
        <sz val="8"/>
        <color indexed="8"/>
        <rFont val="Calibri"/>
        <family val="2"/>
      </rPr>
      <t>;</t>
    </r>
    <r>
      <rPr>
        <sz val="8"/>
        <color theme="1"/>
        <rFont val="Calibri"/>
        <family val="2"/>
        <scheme val="minor"/>
      </rPr>
      <t xml:space="preserve">
http://www.doverkohl.com/ </t>
    </r>
    <r>
      <rPr>
        <sz val="8"/>
        <color indexed="8"/>
        <rFont val="Calibri"/>
        <family val="2"/>
      </rPr>
      <t>;</t>
    </r>
    <r>
      <rPr>
        <sz val="8"/>
        <color theme="1"/>
        <rFont val="Calibri"/>
        <family val="2"/>
        <scheme val="minor"/>
      </rPr>
      <t xml:space="preserve">
http://www.spikowski.com/Form-BasedCodes.htm#ST.%20LUCIE%20COUNTY,%20FLORIDA</t>
    </r>
    <phoneticPr fontId="7" type="noConversion"/>
  </si>
  <si>
    <r>
      <t>http://www.chesterfield.gov/</t>
    </r>
    <r>
      <rPr>
        <sz val="8"/>
        <color indexed="8"/>
        <rFont val="Calibri"/>
        <family val="2"/>
      </rPr>
      <t xml:space="preserve"> ;</t>
    </r>
    <r>
      <rPr>
        <sz val="8"/>
        <color theme="1"/>
        <rFont val="Calibri"/>
        <family val="2"/>
        <scheme val="minor"/>
      </rPr>
      <t xml:space="preserve"> http://www.discoverroseland.com/</t>
    </r>
    <r>
      <rPr>
        <sz val="8"/>
        <color indexed="8"/>
        <rFont val="Calibri"/>
        <family val="2"/>
      </rPr>
      <t xml:space="preserve"> ;</t>
    </r>
    <r>
      <rPr>
        <sz val="8"/>
        <color theme="1"/>
        <rFont val="Calibri"/>
        <family val="2"/>
        <scheme val="minor"/>
      </rPr>
      <t xml:space="preserve">
http://www.chestervillagegreen.com/home.html</t>
    </r>
    <r>
      <rPr>
        <sz val="8"/>
        <color indexed="8"/>
        <rFont val="Calibri"/>
        <family val="2"/>
      </rPr>
      <t xml:space="preserve"> ;</t>
    </r>
    <r>
      <rPr>
        <sz val="8"/>
        <color theme="1"/>
        <rFont val="Calibri"/>
        <family val="2"/>
        <scheme val="minor"/>
      </rPr>
      <t xml:space="preserve">
http://www.magnolia-green.com/index.html</t>
    </r>
    <phoneticPr fontId="7" type="noConversion"/>
  </si>
  <si>
    <r>
      <t>Dade Co</t>
    </r>
    <r>
      <rPr>
        <sz val="8"/>
        <color indexed="8"/>
        <rFont val="Calibri"/>
        <family val="2"/>
      </rPr>
      <t>unty</t>
    </r>
    <phoneticPr fontId="7" type="noConversion"/>
  </si>
  <si>
    <r>
      <t>http://www.dardenneprairie.org/index.php?option=com_docman&amp;Itemid=33</t>
    </r>
    <r>
      <rPr>
        <sz val="8"/>
        <color indexed="8"/>
        <rFont val="Calibri"/>
        <family val="2"/>
      </rPr>
      <t xml:space="preserve"> ;</t>
    </r>
    <r>
      <rPr>
        <sz val="8"/>
        <color theme="1"/>
        <rFont val="Calibri"/>
        <family val="2"/>
        <scheme val="minor"/>
      </rPr>
      <t xml:space="preserve">
http://www.dardenneprairie.org/index.php?option=com_docman&amp;task=doc_download&amp;gid=35&amp;Itemid=33</t>
    </r>
    <phoneticPr fontId="7" type="noConversion"/>
  </si>
  <si>
    <t>Lee County</t>
    <phoneticPr fontId="7" type="noConversion"/>
  </si>
  <si>
    <t>FL</t>
    <phoneticPr fontId="7" type="noConversion"/>
  </si>
  <si>
    <r>
      <t>http://www.cityofevanston.org/departments/communitydevelopment/zoning/</t>
    </r>
    <r>
      <rPr>
        <sz val="8"/>
        <color indexed="8"/>
        <rFont val="Calibri"/>
        <family val="2"/>
      </rPr>
      <t xml:space="preserve"> ;</t>
    </r>
    <r>
      <rPr>
        <sz val="8"/>
        <color theme="1"/>
        <rFont val="Calibri"/>
        <family val="2"/>
        <scheme val="minor"/>
      </rPr>
      <t xml:space="preserve">
http://www.farrside.com/</t>
    </r>
    <phoneticPr fontId="7" type="noConversion"/>
  </si>
  <si>
    <t>State</t>
    <phoneticPr fontId="7" type="noConversion"/>
  </si>
  <si>
    <t>State</t>
    <phoneticPr fontId="7" type="noConversion"/>
  </si>
  <si>
    <t>Global</t>
    <phoneticPr fontId="7" type="noConversion"/>
  </si>
  <si>
    <t>Nation</t>
    <phoneticPr fontId="7" type="noConversion"/>
  </si>
  <si>
    <r>
      <t>Neighborhood</t>
    </r>
    <r>
      <rPr>
        <b/>
        <sz val="11"/>
        <color indexed="9"/>
        <rFont val="Calibri"/>
        <family val="2"/>
      </rPr>
      <t>s</t>
    </r>
    <r>
      <rPr>
        <b/>
        <sz val="11"/>
        <color theme="0"/>
        <rFont val="Calibri"/>
        <family val="2"/>
        <scheme val="minor"/>
      </rPr>
      <t xml:space="preserve"> / City / Region</t>
    </r>
    <r>
      <rPr>
        <b/>
        <sz val="11"/>
        <color indexed="9"/>
        <rFont val="Calibri"/>
        <family val="2"/>
      </rPr>
      <t xml:space="preserve"> / State / Nation</t>
    </r>
    <phoneticPr fontId="7" type="noConversion"/>
  </si>
  <si>
    <r>
      <t>Considering Mueller development as FBC pilot program. Austin's current Design Standards and Mixed Use Subchapter (adopted in 2009; revised March 2009,) and has some form-based code elements within the design standards.</t>
    </r>
    <r>
      <rPr>
        <sz val="8"/>
        <color indexed="8"/>
        <rFont val="Calibri"/>
        <family val="2"/>
      </rPr>
      <t xml:space="preserve"> Accepted Airport Blvd FBC RFP June 2010.</t>
    </r>
    <phoneticPr fontId="7" type="noConversion"/>
  </si>
  <si>
    <t>CI</t>
    <phoneticPr fontId="7" type="noConversion"/>
  </si>
  <si>
    <t>Cayman Islands</t>
    <phoneticPr fontId="7" type="noConversion"/>
  </si>
  <si>
    <t>http://www.cityoflakecharles.com/department/division.php?fDD=7-50</t>
  </si>
  <si>
    <t>mandatory for Downtown Lakefront district, City Ordinance 13701</t>
  </si>
  <si>
    <t>Lauderhill, Florida</t>
  </si>
  <si>
    <t>Lauderhill</t>
  </si>
  <si>
    <t>Lawrence, Kansas</t>
  </si>
  <si>
    <t>Lawrence</t>
  </si>
  <si>
    <t>KS</t>
  </si>
  <si>
    <t>Planning Works, LLC assisted by 180° Design Studio and White &amp; Smith, LLC</t>
    <phoneticPr fontId="7" type="noConversion"/>
  </si>
  <si>
    <t>http://flagstaff.az.gov/index.aspx?nid=899</t>
  </si>
  <si>
    <t>Metro 2007</t>
  </si>
  <si>
    <t>floating zone for areas designated Mixed Use or TND in Regional Plan</t>
  </si>
  <si>
    <t>Flowood, Mississippi</t>
  </si>
  <si>
    <t>Flowood</t>
  </si>
  <si>
    <t>MS</t>
  </si>
  <si>
    <t>http://www.riverregionsmartgrowth.com/</t>
  </si>
  <si>
    <t>Downtown SmartCode</t>
  </si>
  <si>
    <t>Fort Myers</t>
  </si>
  <si>
    <t>FL</t>
  </si>
  <si>
    <t>http://www.municode.com/resources/gateway.asp?pid=13900&amp;sid=9</t>
  </si>
  <si>
    <t>mandatory for downtown (Chapter 118, Article VII)</t>
  </si>
  <si>
    <t>Germantown</t>
  </si>
  <si>
    <t>July 2008</t>
    <phoneticPr fontId="7" type="noConversion"/>
  </si>
  <si>
    <t>none</t>
    <phoneticPr fontId="7" type="noConversion"/>
  </si>
  <si>
    <t>Place Types (Metropolitan Center to Rural Center)</t>
  </si>
  <si>
    <r>
      <t>SmartCode</t>
    </r>
    <r>
      <rPr>
        <sz val="8"/>
        <color indexed="8"/>
        <rFont val="Calibri"/>
        <family val="2"/>
      </rPr>
      <t>s and FBCs in discussion</t>
    </r>
    <phoneticPr fontId="7" type="noConversion"/>
  </si>
  <si>
    <t>http://bit.ly/9NJTEg</t>
  </si>
  <si>
    <r>
      <t>SmartCode</t>
    </r>
    <r>
      <rPr>
        <sz val="8"/>
        <color indexed="8"/>
        <rFont val="Calibri"/>
        <family val="2"/>
      </rPr>
      <t>s Adopted</t>
    </r>
    <phoneticPr fontId="7" type="noConversion"/>
  </si>
  <si>
    <r>
      <t>SmartCode</t>
    </r>
    <r>
      <rPr>
        <sz val="8"/>
        <color indexed="8"/>
        <rFont val="Calibri"/>
        <family val="2"/>
      </rPr>
      <t>s in Progress</t>
    </r>
    <phoneticPr fontId="7" type="noConversion"/>
  </si>
  <si>
    <t>http://bit.ly/ccS4mD</t>
  </si>
  <si>
    <r>
      <t>http://www.townscape.com/projects/addison_fbc/summary.html &amp; RTKL</t>
    </r>
    <r>
      <rPr>
        <sz val="8"/>
        <color indexed="8"/>
        <rFont val="Calibri"/>
        <family val="2"/>
      </rPr>
      <t xml:space="preserve"> </t>
    </r>
    <r>
      <rPr>
        <sz val="8"/>
        <color theme="1"/>
        <rFont val="Calibri"/>
        <family val="2"/>
        <scheme val="minor"/>
      </rPr>
      <t>; http://www.rtkl.com/projects/</t>
    </r>
    <phoneticPr fontId="7" type="noConversion"/>
  </si>
  <si>
    <t>Fisher &amp; Hall with Jeff Bounds and Ann Daigle</t>
    <phoneticPr fontId="7" type="noConversion"/>
  </si>
  <si>
    <t>Tri-Town Development Area Form-Based Code</t>
  </si>
  <si>
    <t>http://www.vhb.com/tri-townfbc/documents.asp</t>
  </si>
  <si>
    <t>King City</t>
    <phoneticPr fontId="7" type="noConversion"/>
  </si>
  <si>
    <t>CA</t>
    <phoneticPr fontId="7" type="noConversion"/>
  </si>
  <si>
    <t>Downtown Addition Specific Plan</t>
  </si>
  <si>
    <t>Neighborhood(s)</t>
    <phoneticPr fontId="7" type="noConversion"/>
  </si>
  <si>
    <t>http://www.cityofbryant.org/CommunityDevelopmentAndPublicWorks/PlanningDevelopment.aspx</t>
  </si>
  <si>
    <t>Cherokee County, Georgia</t>
  </si>
  <si>
    <t>Lancaster Co, PA</t>
    <phoneticPr fontId="7" type="noConversion"/>
  </si>
  <si>
    <r>
      <t xml:space="preserve">http://www.spikowski.com/FortMyersBeachCode.pdf </t>
    </r>
    <r>
      <rPr>
        <sz val="8"/>
        <color indexed="8"/>
        <rFont val="Calibri"/>
        <family val="2"/>
      </rPr>
      <t>;</t>
    </r>
    <r>
      <rPr>
        <sz val="8"/>
        <color theme="1"/>
        <rFont val="Calibri"/>
        <family val="2"/>
        <scheme val="minor"/>
      </rPr>
      <t xml:space="preserve">
http://www.spikowski.com/Form-BasedCodes.htm#FORTMYERSBEACHFLORIDA </t>
    </r>
    <r>
      <rPr>
        <sz val="8"/>
        <color indexed="8"/>
        <rFont val="Calibri"/>
        <family val="2"/>
      </rPr>
      <t>;</t>
    </r>
    <r>
      <rPr>
        <sz val="8"/>
        <color theme="1"/>
        <rFont val="Calibri"/>
        <family val="2"/>
        <scheme val="minor"/>
      </rPr>
      <t xml:space="preserve">
http://www.doverkohl.com/</t>
    </r>
    <phoneticPr fontId="7" type="noConversion"/>
  </si>
  <si>
    <r>
      <t>http://www.westbroadvillage.com/community/masterplan/index.shtml</t>
    </r>
    <r>
      <rPr>
        <sz val="8"/>
        <color indexed="8"/>
        <rFont val="Calibri"/>
        <family val="2"/>
      </rPr>
      <t xml:space="preserve"> ;</t>
    </r>
    <r>
      <rPr>
        <sz val="8"/>
        <color theme="1"/>
        <rFont val="Calibri"/>
        <family val="2"/>
        <scheme val="minor"/>
      </rPr>
      <t xml:space="preserve">
http://www.cnu.org/charter</t>
    </r>
    <r>
      <rPr>
        <sz val="8"/>
        <color indexed="8"/>
        <rFont val="Calibri"/>
        <family val="2"/>
      </rPr>
      <t xml:space="preserve"> ;</t>
    </r>
    <r>
      <rPr>
        <sz val="8"/>
        <color theme="1"/>
        <rFont val="Calibri"/>
        <family val="2"/>
        <scheme val="minor"/>
      </rPr>
      <t xml:space="preserve"> http://www.rockettsvillage.com/</t>
    </r>
    <phoneticPr fontId="7" type="noConversion"/>
  </si>
  <si>
    <t>St. Charles, Missouri</t>
  </si>
  <si>
    <t>Haywood Road Form Based Code</t>
    <phoneticPr fontId="7" type="noConversion"/>
  </si>
  <si>
    <t>Stone Avenue neighborhood</t>
    <phoneticPr fontId="7" type="noConversion"/>
  </si>
  <si>
    <t>Haywood Road</t>
    <phoneticPr fontId="7" type="noConversion"/>
  </si>
  <si>
    <t xml:space="preserve">http://www.planstoneavenue.org/
</t>
    <phoneticPr fontId="7" type="noConversion"/>
  </si>
  <si>
    <t>http://swasc.wordpress.com/2010/04/08/urban-land-institute-discusses-haywood-road/</t>
    <phoneticPr fontId="7" type="noConversion"/>
  </si>
  <si>
    <t>RBF and Safdie Rabines Architects</t>
  </si>
  <si>
    <t>Stone Avenue Neighborhood Form Based Code</t>
    <phoneticPr fontId="7" type="noConversion"/>
  </si>
  <si>
    <r>
      <t>SANDAG Smart Growth Concept Plan</t>
    </r>
    <r>
      <rPr>
        <sz val="8"/>
        <color indexed="8"/>
        <rFont val="Calibri"/>
        <family val="2"/>
      </rPr>
      <t>: Regional Comprehensive Plan</t>
    </r>
    <phoneticPr fontId="7" type="noConversion"/>
  </si>
  <si>
    <t>Sealy</t>
    <phoneticPr fontId="7" type="noConversion"/>
  </si>
  <si>
    <t>TX</t>
    <phoneticPr fontId="7" type="noConversion"/>
  </si>
  <si>
    <t>Sealy Form-Based Code</t>
    <phoneticPr fontId="7" type="noConversion"/>
  </si>
  <si>
    <t>http://www.sealynews.com/articles/2009/06/15/news/news01.txt</t>
  </si>
  <si>
    <t>Grandville</t>
    <phoneticPr fontId="7" type="noConversion"/>
  </si>
  <si>
    <t>MI</t>
    <phoneticPr fontId="7" type="noConversion"/>
  </si>
  <si>
    <t>http://www.cityofgrandville.com/services/CommunityDevelopment/OverviewCD.htm</t>
  </si>
  <si>
    <t>The FBC districts in the ordinance include the downtown (CBD-Central Business District) and the surrounding neighborhoods (PB – Prairie/Barrett District).</t>
  </si>
  <si>
    <t>LSL Planning Inc.</t>
    <phoneticPr fontId="7" type="noConversion"/>
  </si>
  <si>
    <t>Grandville Zoning Ordinance, Article 10, Form-Based Code Districts</t>
    <phoneticPr fontId="7" type="noConversion"/>
  </si>
  <si>
    <t>Neighborhood(s)</t>
    <phoneticPr fontId="7" type="noConversion"/>
  </si>
  <si>
    <t>Neighborhood(s)</t>
    <phoneticPr fontId="7" type="noConversion"/>
  </si>
  <si>
    <r>
      <t xml:space="preserve">FBC </t>
    </r>
    <r>
      <rPr>
        <sz val="8"/>
        <color theme="1"/>
        <rFont val="Calibri"/>
        <family val="2"/>
        <scheme val="minor"/>
      </rPr>
      <t>RFP September 2008, to implement the 2006 comprehensive plan and 2005 University of Miami downtown master plan.</t>
    </r>
    <phoneticPr fontId="7" type="noConversion"/>
  </si>
  <si>
    <r>
      <t xml:space="preserve">http://www.eugene-or.gov/portal/server.pt?space=CommunityPage&amp;control=SetCommunity&amp;CommunityID=334&amp;PageID=1462 </t>
    </r>
    <r>
      <rPr>
        <sz val="8"/>
        <color indexed="8"/>
        <rFont val="Calibri"/>
        <family val="2"/>
      </rPr>
      <t>;</t>
    </r>
    <r>
      <rPr>
        <sz val="8"/>
        <color theme="1"/>
        <rFont val="Calibri"/>
        <family val="2"/>
        <scheme val="minor"/>
      </rPr>
      <t xml:space="preserve">
http://sworegonarchitect.blogspot.com/2009/04/presidents-message-april-2009.html </t>
    </r>
    <r>
      <rPr>
        <sz val="8"/>
        <color indexed="8"/>
        <rFont val="Calibri"/>
        <family val="2"/>
      </rPr>
      <t>;</t>
    </r>
    <r>
      <rPr>
        <sz val="8"/>
        <color theme="1"/>
        <rFont val="Calibri"/>
        <family val="2"/>
        <scheme val="minor"/>
      </rPr>
      <t xml:space="preserve">
http://www.dailyemerald.com/2.2358/brand-new-boulevard-1.191938</t>
    </r>
    <phoneticPr fontId="7" type="noConversion"/>
  </si>
  <si>
    <r>
      <t>http://www.cityofallegan.org/plansreports.php</t>
    </r>
    <r>
      <rPr>
        <sz val="8"/>
        <color indexed="8"/>
        <rFont val="Calibri"/>
        <family val="2"/>
      </rPr>
      <t xml:space="preserve"> ;</t>
    </r>
    <r>
      <rPr>
        <sz val="8"/>
        <color theme="1"/>
        <rFont val="Calibri"/>
        <family val="2"/>
        <scheme val="minor"/>
      </rPr>
      <t xml:space="preserve"> http://www.farrside.com/</t>
    </r>
    <phoneticPr fontId="7" type="noConversion"/>
  </si>
  <si>
    <t>http://www.alysbeach.com/ArchitectureandHomeDesign/MasterPlan/tabid/93/Default.aspx</t>
    <phoneticPr fontId="7" type="noConversion"/>
  </si>
  <si>
    <r>
      <t xml:space="preserve">http://www.arlingtonva.us/Departments/CPHD/Forums/columbia/current/CPHDForumsColumbiaCurrentCurrentStatus.aspx </t>
    </r>
    <r>
      <rPr>
        <sz val="8"/>
        <color indexed="8"/>
        <rFont val="Calibri"/>
        <family val="2"/>
      </rPr>
      <t>;</t>
    </r>
    <r>
      <rPr>
        <sz val="8"/>
        <color theme="1"/>
        <rFont val="Calibri"/>
        <family val="2"/>
        <scheme val="minor"/>
      </rPr>
      <t xml:space="preserve">
http://www.doverkohl.com/</t>
    </r>
    <phoneticPr fontId="7" type="noConversion"/>
  </si>
  <si>
    <r>
      <t>Opticos Design, Inc./Crawford Multari &amp; Clark Associates/ Nelson Nygaar</t>
    </r>
    <r>
      <rPr>
        <sz val="8"/>
        <color indexed="8"/>
        <rFont val="Calibri"/>
        <family val="2"/>
      </rPr>
      <t>d</t>
    </r>
    <phoneticPr fontId="7" type="noConversion"/>
  </si>
  <si>
    <t>http://www.ci.lawrence.ks.us/planning/TND.shtml</t>
  </si>
  <si>
    <t>Leander, Texas</t>
  </si>
  <si>
    <t>Leander</t>
  </si>
  <si>
    <t>PlaceMakers with Gateway Planning</t>
  </si>
  <si>
    <t>mandatory for jurisdiction</t>
  </si>
  <si>
    <t>Liberty, Missouri</t>
  </si>
  <si>
    <t>Liberty</t>
  </si>
  <si>
    <t>Kaufman-Interstate 20 District Greenfield Territory Code</t>
  </si>
  <si>
    <t>Mesquite</t>
  </si>
  <si>
    <r>
      <t>http://www.ci.san-marcos.ca.us/index.aspx?page=328</t>
    </r>
    <r>
      <rPr>
        <sz val="8"/>
        <color indexed="8"/>
        <rFont val="Calibri"/>
        <family val="2"/>
      </rPr>
      <t>, http://www.ci.san-marcos.ca.us/Modules/ShowDocument.aspx?documentid=1575, http://www.ci.san-marcos.ca.us/Modules/ShowDocument.aspx?documentid=1574, http://www.ci.san-marcos.ca.us/Modules/ShowDocument.aspx?documentid=1573</t>
    </r>
    <phoneticPr fontId="7" type="noConversion"/>
  </si>
  <si>
    <t>2003</t>
    <phoneticPr fontId="7" type="noConversion"/>
  </si>
  <si>
    <t>2003 - 2004</t>
  </si>
  <si>
    <t>www.ci.national-city.ca.us/Modules/ShowDocument.aspx?documentid=277</t>
  </si>
  <si>
    <r>
      <t>Client: National City, California, Ben Martinez Director, Natl. City Community Dev. Corp.</t>
    </r>
    <r>
      <rPr>
        <sz val="8"/>
        <color indexed="8"/>
        <rFont val="Calibri"/>
        <family val="2"/>
      </rPr>
      <t xml:space="preserve"> Helen Putnam Award Honorable Mention by the League of California Cities for Most Effective Advocacy</t>
    </r>
    <phoneticPr fontId="7" type="noConversion"/>
  </si>
  <si>
    <r>
      <t xml:space="preserve">JHT Planning, </t>
    </r>
    <r>
      <rPr>
        <sz val="8"/>
        <color theme="1"/>
        <rFont val="Calibri"/>
        <family val="2"/>
        <scheme val="minor"/>
      </rPr>
      <t xml:space="preserve">Jeff Taylor and Associates </t>
    </r>
    <phoneticPr fontId="7" type="noConversion"/>
  </si>
  <si>
    <t>Transect-based</t>
    <phoneticPr fontId="7" type="noConversion"/>
  </si>
  <si>
    <t>Neighborhood(s)</t>
    <phoneticPr fontId="7" type="noConversion"/>
  </si>
  <si>
    <r>
      <t xml:space="preserve">Germantown, </t>
    </r>
    <r>
      <rPr>
        <sz val="8"/>
        <color indexed="8"/>
        <rFont val="Calibri"/>
        <family val="2"/>
      </rPr>
      <t>TN</t>
    </r>
    <phoneticPr fontId="7" type="noConversion"/>
  </si>
  <si>
    <t>Bryant, Arkansas</t>
  </si>
  <si>
    <t xml:space="preserve">http://bit.ly/ai3Nsk </t>
  </si>
  <si>
    <t xml:space="preserve">http://bit.ly/9eJopZ </t>
  </si>
  <si>
    <t>Pop.</t>
    <phoneticPr fontId="7" type="noConversion"/>
  </si>
  <si>
    <r>
      <t xml:space="preserve">SCs </t>
    </r>
    <r>
      <rPr>
        <b/>
        <sz val="11"/>
        <color indexed="9"/>
        <rFont val="Calibri"/>
        <family val="2"/>
      </rPr>
      <t>&amp;</t>
    </r>
    <r>
      <rPr>
        <b/>
        <sz val="11"/>
        <color theme="0"/>
        <rFont val="Calibri"/>
        <family val="2"/>
        <scheme val="minor"/>
      </rPr>
      <t xml:space="preserve"> FBCs in Discussion</t>
    </r>
    <phoneticPr fontId="7" type="noConversion"/>
  </si>
  <si>
    <r>
      <t xml:space="preserve">Street Types. </t>
    </r>
    <r>
      <rPr>
        <sz val="8"/>
        <color theme="1"/>
        <rFont val="Calibri"/>
        <family val="2"/>
        <scheme val="minor"/>
      </rPr>
      <t>Client: City of San Marcos, California, Mr. Paul Malone, City Manager</t>
    </r>
    <phoneticPr fontId="7" type="noConversion"/>
  </si>
  <si>
    <t>http://www.ramonasentinel.com/article/News/News/Village_design_group_to_apply_for_grant/20112</t>
  </si>
  <si>
    <t>8/5-8/2009</t>
    <phoneticPr fontId="7" type="noConversion"/>
  </si>
  <si>
    <t>http://www.sandag.org/index.asp?projectid=296&amp;fuseaction=projects.detail</t>
  </si>
  <si>
    <t>San Diego Association of Governments</t>
  </si>
  <si>
    <t>Bryant</t>
  </si>
  <si>
    <t>AR</t>
  </si>
  <si>
    <t>http://www.cityofwinters.org/pdf/FormBasedCodeforDowntownWintersChapter1758062509.pdf</t>
  </si>
  <si>
    <t>http://www.san-marcos.net/index.aspx?page=327</t>
  </si>
  <si>
    <t>2005</t>
    <phoneticPr fontId="7" type="noConversion"/>
  </si>
  <si>
    <t>2005-2007</t>
    <phoneticPr fontId="7" type="noConversion"/>
  </si>
  <si>
    <t>South Fork, Colorado</t>
  </si>
  <si>
    <t>South Fork</t>
  </si>
  <si>
    <t>CO</t>
  </si>
  <si>
    <t>http://www.crabtreegroup.net/html/_south_fork_.html</t>
  </si>
  <si>
    <t>2009 est.</t>
  </si>
  <si>
    <t>Crabtree Group</t>
  </si>
  <si>
    <t>mandatory for Town Center</t>
  </si>
  <si>
    <t>http://www.newtownatstcharles.com/</t>
  </si>
  <si>
    <t>optional (New Town only)</t>
  </si>
  <si>
    <t>Dammam Downtown Code Saudi Arabia</t>
  </si>
  <si>
    <t>Dammam</t>
  </si>
  <si>
    <t>SA</t>
  </si>
  <si>
    <t>Uptown Zoning District</t>
  </si>
  <si>
    <t>Dardienne Prairie</t>
  </si>
  <si>
    <t>MO</t>
  </si>
  <si>
    <t>mandatory for Uptown Zoning District</t>
  </si>
  <si>
    <t>Dover</t>
  </si>
  <si>
    <t>NH</t>
  </si>
  <si>
    <t>El Paso, Texas</t>
  </si>
  <si>
    <r>
      <t>Harrison County</t>
    </r>
    <r>
      <rPr>
        <sz val="8"/>
        <color indexed="8"/>
        <rFont val="Calibri"/>
        <family val="2"/>
      </rPr>
      <t xml:space="preserve"> SmartCode</t>
    </r>
    <phoneticPr fontId="7" type="noConversion"/>
  </si>
  <si>
    <r>
      <t xml:space="preserve">Houston's been in FBC conversations for some time now. They have a very </t>
    </r>
    <r>
      <rPr>
        <sz val="8"/>
        <color indexed="8"/>
        <rFont val="Calibri"/>
        <family val="2"/>
      </rPr>
      <t>tentative</t>
    </r>
    <r>
      <rPr>
        <sz val="8"/>
        <color theme="1"/>
        <rFont val="Calibri"/>
        <family val="2"/>
        <scheme val="minor"/>
      </rPr>
      <t xml:space="preserve"> FBC in place now that is up for revision.</t>
    </r>
    <phoneticPr fontId="7" type="noConversion"/>
  </si>
  <si>
    <t>Region</t>
    <phoneticPr fontId="7" type="noConversion"/>
  </si>
  <si>
    <t>Hawai'I County</t>
    <phoneticPr fontId="7" type="noConversion"/>
  </si>
  <si>
    <t>HI</t>
    <phoneticPr fontId="7" type="noConversion"/>
  </si>
  <si>
    <t>Hawai'I County SmartCode</t>
    <phoneticPr fontId="7" type="noConversion"/>
  </si>
  <si>
    <t>PlaceMakers</t>
    <phoneticPr fontId="7" type="noConversion"/>
  </si>
  <si>
    <t>Region</t>
    <phoneticPr fontId="7" type="noConversion"/>
  </si>
  <si>
    <t>City</t>
    <phoneticPr fontId="7" type="noConversion"/>
  </si>
  <si>
    <t>City</t>
    <phoneticPr fontId="7" type="noConversion"/>
  </si>
  <si>
    <t>City</t>
    <phoneticPr fontId="7" type="noConversion"/>
  </si>
  <si>
    <t>Region</t>
    <phoneticPr fontId="7" type="noConversion"/>
  </si>
  <si>
    <t>mandatory along the primary corridor, and includes Transect Zones T1, T2, T3, T3.5, T4 and T5</t>
  </si>
  <si>
    <t>Hutto, Texas</t>
  </si>
  <si>
    <t>Hutto</t>
  </si>
  <si>
    <t>Carmel, Indiana</t>
  </si>
  <si>
    <t>Carmel</t>
  </si>
  <si>
    <t>IN</t>
  </si>
  <si>
    <t>http://www.carmelsmartcode.com/files/revised-smartcode-101909.pdf</t>
  </si>
  <si>
    <t>TPUDC</t>
  </si>
  <si>
    <t>Caroline County, Virginia</t>
  </si>
  <si>
    <t>Carolne County</t>
  </si>
  <si>
    <t>VA</t>
  </si>
  <si>
    <t>Bull Street, infill</t>
  </si>
  <si>
    <t>Columbia</t>
  </si>
  <si>
    <t>Region</t>
    <phoneticPr fontId="7" type="noConversion"/>
  </si>
  <si>
    <t>City</t>
    <phoneticPr fontId="7" type="noConversion"/>
  </si>
  <si>
    <t>City</t>
    <phoneticPr fontId="7" type="noConversion"/>
  </si>
  <si>
    <t>Wilmington</t>
    <phoneticPr fontId="7" type="noConversion"/>
  </si>
  <si>
    <t>Ferrell Madden Lewis, LLC</t>
  </si>
  <si>
    <t>MA</t>
    <phoneticPr fontId="7" type="noConversion"/>
  </si>
  <si>
    <t>http://www.gainingfromgrowth.com/</t>
  </si>
  <si>
    <t>PlaceMakers lead for overlay; Gateway Planning lead for downtown</t>
  </si>
  <si>
    <t>optional; mandatory for downtown</t>
  </si>
  <si>
    <t>Jamestown, Rhode Island</t>
  </si>
  <si>
    <t>Jamestown</t>
  </si>
  <si>
    <t>RI</t>
  </si>
  <si>
    <t>http://www.jamestownri.net/zoning/zoning.html</t>
  </si>
  <si>
    <t>Sandy Sorlien</t>
  </si>
  <si>
    <t>Regional SmartCode</t>
  </si>
  <si>
    <t>Jefferson County</t>
  </si>
  <si>
    <t>Winters</t>
    <phoneticPr fontId="7" type="noConversion"/>
  </si>
  <si>
    <t>CA</t>
    <phoneticPr fontId="7" type="noConversion"/>
  </si>
  <si>
    <t>Camana Bay</t>
    <phoneticPr fontId="7" type="noConversion"/>
  </si>
  <si>
    <t>CI</t>
    <phoneticPr fontId="7" type="noConversion"/>
  </si>
  <si>
    <t>Hamden</t>
  </si>
  <si>
    <t>CT</t>
  </si>
  <si>
    <t>mandatory for TODs</t>
  </si>
  <si>
    <t>Downtown Lakefront District Code</t>
  </si>
  <si>
    <t>Lake Charles</t>
  </si>
  <si>
    <t>DPZ Pacific</t>
  </si>
  <si>
    <t>Johns Island, South Carolina</t>
  </si>
  <si>
    <t>Johns Island</t>
  </si>
  <si>
    <t>Ka'u, Hawaii</t>
  </si>
  <si>
    <t>Ka'u</t>
  </si>
  <si>
    <t>http://www.cityofmesquite.com/planning/planningdocs/Comp%20Plan%20Elment%20ETJ.pdf</t>
  </si>
  <si>
    <t>Consultant</t>
  </si>
  <si>
    <t>Implementation Stategy</t>
  </si>
  <si>
    <t>Abbeville, Louisiana</t>
  </si>
  <si>
    <t>Abbeville</t>
  </si>
  <si>
    <t>LA</t>
  </si>
  <si>
    <t>mandatory for Truman Heights Neighborhood District</t>
  </si>
  <si>
    <t>Miami21</t>
  </si>
  <si>
    <t>Miami</t>
  </si>
  <si>
    <t>http://www.miami21.org/</t>
  </si>
  <si>
    <t>mandatory</t>
  </si>
  <si>
    <t>Downtown Plan</t>
  </si>
  <si>
    <t>Montgomery</t>
  </si>
  <si>
    <t>Alberta</t>
    <phoneticPr fontId="7" type="noConversion"/>
  </si>
  <si>
    <t>British Columbia</t>
    <phoneticPr fontId="7" type="noConversion"/>
  </si>
  <si>
    <t>Ontario</t>
    <phoneticPr fontId="7" type="noConversion"/>
  </si>
  <si>
    <t>United Kingdom</t>
    <phoneticPr fontId="7" type="noConversion"/>
  </si>
  <si>
    <t>Romania</t>
    <phoneticPr fontId="7" type="noConversion"/>
  </si>
  <si>
    <t>Australia</t>
    <phoneticPr fontId="7" type="noConversion"/>
  </si>
  <si>
    <t>Saudi Arabia</t>
    <phoneticPr fontId="7" type="noConversion"/>
  </si>
  <si>
    <t>Scotland</t>
    <phoneticPr fontId="7" type="noConversion"/>
  </si>
  <si>
    <t>United Arab Emirates</t>
    <phoneticPr fontId="7" type="noConversion"/>
  </si>
  <si>
    <t>Region</t>
    <phoneticPr fontId="7" type="noConversion"/>
  </si>
  <si>
    <t>City</t>
    <phoneticPr fontId="7" type="noConversion"/>
  </si>
  <si>
    <t>Neighborhood(s)</t>
    <phoneticPr fontId="7" type="noConversion"/>
  </si>
  <si>
    <r>
      <t>10/13/05; '0</t>
    </r>
    <r>
      <rPr>
        <sz val="8"/>
        <color theme="1"/>
        <rFont val="Calibri"/>
        <family val="2"/>
        <scheme val="minor"/>
      </rPr>
      <t>9</t>
    </r>
    <phoneticPr fontId="7" type="noConversion"/>
  </si>
  <si>
    <t>optional (Division 40.25.100, Hamlet and Village Design)</t>
  </si>
  <si>
    <t>Omaha</t>
  </si>
  <si>
    <t>NE</t>
  </si>
  <si>
    <t>optional (Leytham only)</t>
  </si>
  <si>
    <t>Pass Christian, Mississippi</t>
  </si>
  <si>
    <t>North Lauderdale, Florida</t>
  </si>
  <si>
    <t>North Lauderdale</t>
  </si>
  <si>
    <t>Ocean Springs</t>
  </si>
  <si>
    <t>Osceola County, Florida</t>
  </si>
  <si>
    <t>Osceola County</t>
  </si>
  <si>
    <t>http://smartgrowth.osceola.org/index.cfm?lsFuses=department/SmartGrowth</t>
  </si>
  <si>
    <t>Parkland, Florida</t>
  </si>
  <si>
    <t>Parkland</t>
  </si>
  <si>
    <t>Pascagoula, Mississippi</t>
  </si>
  <si>
    <t>Pascagoula</t>
  </si>
  <si>
    <t>Plantation, Florida</t>
  </si>
  <si>
    <t>Pass Christian</t>
  </si>
  <si>
    <t>http://www.planthepass.org/</t>
  </si>
  <si>
    <t>Hall Alminana</t>
  </si>
  <si>
    <t>Central Petaluma SmartCode</t>
  </si>
  <si>
    <t>Petaluma</t>
  </si>
  <si>
    <t>CA</t>
  </si>
  <si>
    <t>http://cityofpetaluma.net/cdd/cpsp.html</t>
  </si>
  <si>
    <t>mandatory for 400 acres in Central Petaluma</t>
  </si>
  <si>
    <t>Pike Road SmartCode</t>
  </si>
  <si>
    <t>Pike Road</t>
  </si>
  <si>
    <t>mandatory for Sectors O-1, G-3, G-4</t>
  </si>
  <si>
    <t>Cherokee County</t>
  </si>
  <si>
    <t>GA</t>
  </si>
  <si>
    <t>Links to Collaborative Google Maps</t>
    <phoneticPr fontId="7" type="noConversion"/>
  </si>
  <si>
    <t>not mapped</t>
    <phoneticPr fontId="7" type="noConversion"/>
  </si>
  <si>
    <t>Region</t>
    <phoneticPr fontId="7" type="noConversion"/>
  </si>
  <si>
    <t>State</t>
    <phoneticPr fontId="7" type="noConversion"/>
  </si>
  <si>
    <t xml:space="preserve">Tunnell-Spangler-Walsh &amp; Associates </t>
  </si>
  <si>
    <t>optional</t>
  </si>
  <si>
    <t>Conway, Arkansas</t>
  </si>
  <si>
    <t>Conway</t>
  </si>
  <si>
    <t>Winters Form Based Code for Downtown</t>
    <phoneticPr fontId="7" type="noConversion"/>
  </si>
  <si>
    <t>Sarasota</t>
  </si>
  <si>
    <t>http://www.sarasotagov.com/Planning/DowntownCode/DowntownCodeHP.html</t>
  </si>
  <si>
    <t>Hall Alminana with EDAW</t>
  </si>
  <si>
    <t>Consultant selected May 2009; not yet awarded.</t>
  </si>
  <si>
    <t>Sonoma Mountain Village, Rohnert Park, California</t>
  </si>
  <si>
    <t>Sonoma Mission Village</t>
  </si>
  <si>
    <t>St. Charles</t>
  </si>
  <si>
    <t>Old Gulfport Community Plan and Mississippi City Plan</t>
  </si>
  <si>
    <t>Gulfport</t>
  </si>
  <si>
    <t>http://www.bcgov.net/Planning/documents/DraftDaufuskieIslandCode--11.02.2009.pdf</t>
  </si>
  <si>
    <t>Allison Ramsey</t>
  </si>
  <si>
    <t>Bellevue, Kentucky</t>
  </si>
  <si>
    <t>Bellevue</t>
  </si>
  <si>
    <t>KY</t>
  </si>
  <si>
    <t>http://codingbellevueky.org/</t>
  </si>
  <si>
    <t>El Paso</t>
  </si>
  <si>
    <t>TX</t>
  </si>
  <si>
    <t>http://www.ci.el-paso.tx.us/_documents/SmartCode%20Adopted%2029%20July%202008.pdf</t>
  </si>
  <si>
    <t>Metro 2006</t>
  </si>
  <si>
    <t>PlaceMakers</t>
  </si>
  <si>
    <t>Elmore, Alabama</t>
  </si>
  <si>
    <t>Elmore</t>
  </si>
  <si>
    <t>AL</t>
  </si>
  <si>
    <t>Fayetteville, Arkansas</t>
  </si>
  <si>
    <t>Fayetteville</t>
  </si>
  <si>
    <t>http://www.doverkohl.com/project.aspx?id=13&amp;type=7</t>
  </si>
  <si>
    <t>Dover Kohl &amp; Partners</t>
  </si>
  <si>
    <t>SmartCode Floating Zone</t>
  </si>
  <si>
    <t>Flagstaff</t>
  </si>
  <si>
    <t>AZ</t>
  </si>
  <si>
    <t>Robert Orr</t>
  </si>
  <si>
    <t>http://www.cityofcamden.org/departments/planningdepartment/visionplan.aspx</t>
  </si>
  <si>
    <t>Downtown, bordered by of Gordon, DeKalb, York and Mill streets</t>
  </si>
  <si>
    <t>http://www.scotland.gov.uk/Topics/Built-Environment/AandP/Projects/SSCI</t>
  </si>
  <si>
    <t>Plan Abu Dhabi 2030</t>
  </si>
  <si>
    <t>Abu Dhabi</t>
  </si>
  <si>
    <t>UAE</t>
  </si>
  <si>
    <t>http://www.upc.gov.ae/en/MasterPlan/PlanAbuDhabi2030.aspx</t>
  </si>
  <si>
    <t>Addison, TX</t>
  </si>
  <si>
    <t>Addison</t>
  </si>
  <si>
    <t>TOWNSCAPE and RTKL</t>
  </si>
  <si>
    <t>Delcambre</t>
  </si>
  <si>
    <t>http://www.bullstreetsc.com/</t>
  </si>
  <si>
    <t>D'Iberville, Mississippi</t>
  </si>
  <si>
    <t>D'Iberville</t>
  </si>
  <si>
    <t>Dade County, Florida</t>
  </si>
  <si>
    <t>Davie, Florida</t>
  </si>
  <si>
    <t>Davie</t>
  </si>
  <si>
    <t>Delcambre, Louisiana</t>
  </si>
  <si>
    <t>Cayman Islands</t>
    <phoneticPr fontId="7" type="noConversion"/>
  </si>
  <si>
    <t>http://www.camanabay.com/</t>
  </si>
  <si>
    <t>DPZ</t>
    <phoneticPr fontId="7" type="noConversion"/>
  </si>
  <si>
    <t>Neighborhood(s)</t>
    <phoneticPr fontId="7" type="noConversion"/>
  </si>
  <si>
    <t>SmartCode applies to Camana Bay.</t>
    <phoneticPr fontId="7" type="noConversion"/>
  </si>
  <si>
    <t>Kelowna</t>
  </si>
  <si>
    <t>BC</t>
  </si>
  <si>
    <t>Developer-enforced Transect-based FBC</t>
  </si>
  <si>
    <t>Kona Village Design Guidelines</t>
  </si>
  <si>
    <t>Kona</t>
  </si>
  <si>
    <t>HI</t>
  </si>
  <si>
    <t>TN</t>
  </si>
  <si>
    <t>http://homepage.mac.com/bounds/SmartCode/SmartCode.html</t>
  </si>
  <si>
    <t>-</t>
  </si>
  <si>
    <t>mandatory for Old Gulfport Community Plan and Mississippi City Plan</t>
  </si>
  <si>
    <t>Optional SmartCode Overlay</t>
  </si>
  <si>
    <t>HDR</t>
  </si>
  <si>
    <t>Hamden SmartCode</t>
  </si>
  <si>
    <t>http://www.ipswich.qld.gov.au/business/planning/ipswich_planning_scheme/</t>
  </si>
  <si>
    <t>Various FBC urban design guidelines, mandatory by neighborhood</t>
  </si>
  <si>
    <t>Allegan, MI</t>
  </si>
  <si>
    <t>Allegan</t>
  </si>
  <si>
    <t>2008 est.</t>
  </si>
  <si>
    <t>City</t>
  </si>
  <si>
    <t>Link</t>
  </si>
  <si>
    <t>Started</t>
  </si>
  <si>
    <t>Charrette</t>
  </si>
  <si>
    <t>Adopted</t>
  </si>
  <si>
    <t>Months</t>
  </si>
  <si>
    <t>Acres</t>
  </si>
  <si>
    <t>Regional Sector Plan for 20 square miles of Greenfield territory and extraterritorial jurisdiction.</t>
  </si>
  <si>
    <t>Truman Heights Neighborhood District</t>
  </si>
  <si>
    <t>Margate</t>
  </si>
  <si>
    <t>McClellan, Alabama</t>
  </si>
  <si>
    <t>McClellan</t>
  </si>
  <si>
    <t>Mesquite, TX</t>
  </si>
  <si>
    <t>http://www.doverkohl.com/project.aspx?id=16&amp;type=0</t>
  </si>
  <si>
    <t>mandatory for downtown</t>
  </si>
  <si>
    <t>http://ls.knowledgeplex.org/cache/documents/3/375.pdf</t>
  </si>
  <si>
    <t>2007 est.</t>
  </si>
  <si>
    <t>DPZ</t>
  </si>
  <si>
    <t>SmartCode</t>
  </si>
  <si>
    <t>Hamlet and Village Design</t>
  </si>
  <si>
    <t>New Castle County</t>
  </si>
  <si>
    <t>DE</t>
  </si>
  <si>
    <t>http://www2.nccde.org/code/default.aspx</t>
  </si>
  <si>
    <t>North End</t>
  </si>
  <si>
    <t>http://www.montgomeryal.gov/index.aspx?page=717</t>
  </si>
  <si>
    <t>Montpelier</t>
  </si>
  <si>
    <t>VT</t>
  </si>
  <si>
    <t>Moss Point, Mississippi</t>
  </si>
  <si>
    <t>Moss Point</t>
  </si>
  <si>
    <t>East Edisto Master Plan</t>
  </si>
  <si>
    <t>http://www.ci.azusa.ca.us/com_development/Draft%20Development%20Code.asp</t>
  </si>
  <si>
    <t>Crawford Multari &amp; Clark and Moule &amp; Polyzoides Architects</t>
  </si>
  <si>
    <t>Transform Baltimore</t>
  </si>
  <si>
    <t>Baltimore</t>
  </si>
  <si>
    <t>MD</t>
  </si>
  <si>
    <t>http://www.baltimorecity.gov/Government/AgenciesDepartments/Planning.aspx</t>
  </si>
  <si>
    <t>Baton Rouge Downtown Revitalization</t>
  </si>
  <si>
    <t>Baton Rouge</t>
  </si>
  <si>
    <t>Client: County of San Diego.</t>
  </si>
  <si>
    <t>Plantation</t>
  </si>
  <si>
    <t>Post Falls, Idaho</t>
  </si>
  <si>
    <t>Post Falls</t>
  </si>
  <si>
    <t>ID</t>
  </si>
  <si>
    <t>Ramona, California</t>
  </si>
  <si>
    <t>Ramona</t>
  </si>
  <si>
    <t>Howard Blackson</t>
  </si>
  <si>
    <t>Ridgeland SmartCode</t>
  </si>
  <si>
    <t>http://library3.municode.com/default-test/template.htm?view=browse&amp;doc_action=setdoc&amp;doc_keytype=tocid&amp;doc_key=18f237dc3e0fd34ad689a4962932e3f4&amp;infobase=12971</t>
  </si>
  <si>
    <t>mandatory for entire town</t>
  </si>
  <si>
    <t>City South</t>
  </si>
  <si>
    <t>San Antonio</t>
  </si>
  <si>
    <t>http://www.conwayplanning.org/pdfs_and_docs/pc06/09_SEP_06.pdf</t>
  </si>
  <si>
    <t>in-house</t>
  </si>
  <si>
    <t>http://www.gatewayplanning.com/2008_Updates/projects/Verano/SmartCode%20Entitlement/R_2586_20071213031506.pdf</t>
  </si>
  <si>
    <t>DPZ with Gateway Planning</t>
  </si>
  <si>
    <t>mandatory for City South</t>
  </si>
  <si>
    <t>Sarasota, Florida</t>
  </si>
  <si>
    <t>Saucier</t>
  </si>
  <si>
    <t>Sedona, AZ</t>
  </si>
  <si>
    <t>Sedona</t>
  </si>
  <si>
    <t>Spartanburg, South Carolina</t>
  </si>
  <si>
    <t>Taos, New Mexico</t>
  </si>
  <si>
    <t>Taos</t>
  </si>
  <si>
    <t>NM</t>
  </si>
  <si>
    <t>http://www.ci.germantown.tn.us/Smart_Growth_Public.html</t>
  </si>
  <si>
    <t>Lawrence Group</t>
  </si>
  <si>
    <t>mandatory for 800 acre business district</t>
  </si>
  <si>
    <t>http://www.hallalminana.com/projects/tuxedo-reserve/tuxedo-reserve.html</t>
  </si>
  <si>
    <t>Ukiah Downtown, California</t>
  </si>
  <si>
    <t>Ukiah</t>
  </si>
  <si>
    <t>Ventura, California</t>
  </si>
  <si>
    <t>Ventura</t>
  </si>
  <si>
    <t>Waveland, Mississippi</t>
  </si>
  <si>
    <t>PlaceMakers with glaserworks</t>
  </si>
  <si>
    <t>Blakely, Georgia</t>
  </si>
  <si>
    <t>Blakely</t>
  </si>
  <si>
    <t>Bran, Romania</t>
  </si>
  <si>
    <t>Bran</t>
  </si>
  <si>
    <t>http://www.hamden.com/filestorage/37/ZoningRegs010110sm.pdf</t>
  </si>
  <si>
    <t>2010 est.</t>
  </si>
  <si>
    <t>Camden, SC</t>
  </si>
  <si>
    <t>Camden</t>
  </si>
  <si>
    <t>West Park, Florida</t>
  </si>
  <si>
    <t>West Park</t>
  </si>
  <si>
    <t>Winter Park, Florida</t>
  </si>
  <si>
    <t>Winter Park</t>
  </si>
  <si>
    <t>Canin with PlaceMakers</t>
  </si>
  <si>
    <t>Statewide California Code Template</t>
  </si>
  <si>
    <t>Statewide</t>
  </si>
  <si>
    <t>Scottish Sustainable Communities Initiative</t>
  </si>
  <si>
    <t>Transect-based</t>
  </si>
  <si>
    <t>Bridgton, ME</t>
  </si>
  <si>
    <t>Bridgton</t>
  </si>
  <si>
    <t>ME</t>
  </si>
  <si>
    <t>http://www.maine.gov/spo/landuse/FormBasedCodesWebinar.htm</t>
  </si>
  <si>
    <t>Buffalo, NY</t>
  </si>
  <si>
    <t>Buffalo</t>
  </si>
  <si>
    <t>http://www.buffalosmartcode.com/</t>
  </si>
  <si>
    <t>Camiros with Goody Clancy</t>
  </si>
  <si>
    <t>Aim is full replacement code</t>
  </si>
  <si>
    <t>Burleson TOD Plan</t>
  </si>
  <si>
    <t>Burleson</t>
  </si>
  <si>
    <t>http://www.gatewayplanning.com/Burleson/Burleson%20West%20TOD%20PD%20final.pdf</t>
  </si>
  <si>
    <t>Gateway Planning Group</t>
  </si>
  <si>
    <t>Downtown TOD</t>
  </si>
  <si>
    <t>Cape Coral, FL</t>
  </si>
  <si>
    <t>Cape Coral</t>
  </si>
  <si>
    <t>Early County, Georgia</t>
  </si>
  <si>
    <t>Early County</t>
  </si>
  <si>
    <t>Erath, Louisiana</t>
  </si>
  <si>
    <t>Erath</t>
  </si>
  <si>
    <t>Fitchburg SmartCode</t>
  </si>
  <si>
    <t>Fitchburg</t>
  </si>
  <si>
    <t>WI</t>
  </si>
  <si>
    <t>http://jeffco.jccal.org/portal/page?_pageid=294,53479,294_53570:294_86520&amp;_dad=portal&amp;_schema=PORTAL</t>
  </si>
  <si>
    <t>Regional Sector Plan</t>
  </si>
  <si>
    <t>Vintage Landing Resort</t>
  </si>
  <si>
    <t>http://www.fitchburgzoning.com/</t>
  </si>
  <si>
    <t>Windwalk/Okotoks</t>
  </si>
  <si>
    <t>Foothills</t>
  </si>
  <si>
    <t>AB</t>
  </si>
  <si>
    <t>http://honokohauvillage.com/?p=774</t>
  </si>
  <si>
    <t>Development Specific SmartCode Awaiting Approval</t>
  </si>
  <si>
    <t>Gautier</t>
  </si>
  <si>
    <t>Grand Rapids</t>
  </si>
  <si>
    <t>MI</t>
  </si>
  <si>
    <t>Hillsborough County, Florida</t>
  </si>
  <si>
    <t>Hillsborough Co</t>
  </si>
  <si>
    <t>Hollywood</t>
  </si>
  <si>
    <t>Iowa City</t>
  </si>
  <si>
    <t>IA</t>
  </si>
  <si>
    <t>Ipswich, Australia</t>
  </si>
  <si>
    <t>Ipswich</t>
  </si>
  <si>
    <t>AU</t>
  </si>
  <si>
    <t>Cheshire Village, NC</t>
  </si>
  <si>
    <t>Cheshire Village</t>
  </si>
  <si>
    <t>Lake Charles, Louisiana</t>
  </si>
  <si>
    <t>Lancaster, Texas</t>
  </si>
  <si>
    <t>Farr Associates, McGuireWoods</t>
  </si>
  <si>
    <t>Alys Beach, FL</t>
  </si>
  <si>
    <t>Alys Beach</t>
  </si>
  <si>
    <t>mandatory SmartCode for the Greenfield territory within the Kaufman-Interstate 20 District</t>
  </si>
  <si>
    <t>Farmers Branch, TX</t>
  </si>
  <si>
    <t>Farmers Branch</t>
  </si>
  <si>
    <t>Hillsborough County</t>
  </si>
  <si>
    <t>http://www.theplanningcommission.org/</t>
  </si>
  <si>
    <t>Houston, TX</t>
  </si>
  <si>
    <t>Gus Thomasson Corridor Revitalization Code. City Wide Form-Based Unified Development Code 2009.</t>
  </si>
  <si>
    <t>Miami Gardens</t>
  </si>
  <si>
    <t>Michigan City, IN</t>
  </si>
  <si>
    <t>Michigan City</t>
  </si>
  <si>
    <t>Azusa, CA</t>
  </si>
  <si>
    <t>Azusa</t>
  </si>
  <si>
    <t>Fort Myers Beach</t>
  </si>
  <si>
    <t>http://www.springsgov.com/Page.aspx?NavID=1508</t>
  </si>
  <si>
    <t>Form-based code in final stages of adoption to implement The Imagine Downtown Plan.</t>
  </si>
  <si>
    <t>Columbia, MD</t>
  </si>
  <si>
    <t>http://www.cnu.org/node/170</t>
  </si>
  <si>
    <t>Design Collective, Inc.</t>
  </si>
  <si>
    <t>Cline Village</t>
  </si>
  <si>
    <t>Conover</t>
  </si>
  <si>
    <t>http://www.clinevillage.com/village_see.htm</t>
  </si>
  <si>
    <t>Pleasant Hill Bart Station</t>
  </si>
  <si>
    <t>Contra Costa</t>
  </si>
  <si>
    <t>http://www.co.contra-costa.ca.us/depart/cd/charrette/outcome/PHCODE%20final.PDF</t>
  </si>
  <si>
    <t>Geoffrey Ferrell Associates, LLC</t>
  </si>
  <si>
    <t>Cornelius, NC</t>
  </si>
  <si>
    <t>Cornelius</t>
  </si>
  <si>
    <t>http://www.cornelius.org/landdevelopmentcode.html</t>
  </si>
  <si>
    <t>Cotati, CA</t>
  </si>
  <si>
    <t>Cotati</t>
  </si>
  <si>
    <t>http://www.ci.cotati.ca.us/sections/departments/plan-updates.cfm</t>
  </si>
  <si>
    <t>Dover, Kohl &amp; Partners</t>
  </si>
  <si>
    <t>Bel Air, MD</t>
  </si>
  <si>
    <t>Bel Air</t>
  </si>
  <si>
    <t>http://brgov.com/dept/planning/ ; http://www.planbr.org/</t>
  </si>
  <si>
    <t>Boundary Street</t>
  </si>
  <si>
    <t>Beaufort</t>
  </si>
  <si>
    <t>Ridgeland</t>
  </si>
  <si>
    <t>SC</t>
  </si>
  <si>
    <t>http://ridgelandsc.gov/departments/planning.htm</t>
  </si>
  <si>
    <t>Josh Martin, Coastal Convervation League</t>
  </si>
  <si>
    <t>Revelstoke, British Columbia</t>
  </si>
  <si>
    <t>Revelstoke</t>
  </si>
  <si>
    <t>Rocky View, Alberta</t>
  </si>
  <si>
    <t>Rocky View</t>
  </si>
  <si>
    <t>Belmont, NC</t>
  </si>
  <si>
    <t>Belmont</t>
  </si>
  <si>
    <t>NC</t>
  </si>
  <si>
    <t>http://www.cityofbelmont.org/webroot/departments/show/11</t>
  </si>
  <si>
    <t>County of Rocky View Hamlet Districts (Transect-Based FBC Under Development)</t>
  </si>
  <si>
    <t>Downtown San Marcos</t>
  </si>
  <si>
    <t>San Marcos</t>
  </si>
  <si>
    <t>http://codingsanmarcos.com/</t>
  </si>
  <si>
    <t>Implements the Downtown San Marcos Master Plan</t>
  </si>
  <si>
    <t>Saucier, Mississippi</t>
  </si>
  <si>
    <t>http://www.mississippirenewal.com/</t>
  </si>
  <si>
    <t>collective</t>
  </si>
  <si>
    <t>optional state-wide template</t>
  </si>
  <si>
    <t>The Daufuskie Island Code</t>
  </si>
  <si>
    <t>Beaufort County</t>
  </si>
  <si>
    <t>Tamarac, Florida</t>
  </si>
  <si>
    <t>Tamarac</t>
  </si>
  <si>
    <t>Tarpon Springs, Florida - Optional overlay</t>
  </si>
  <si>
    <t>Tarpon Springs</t>
  </si>
  <si>
    <t>NY</t>
  </si>
  <si>
    <t>Broward Co</t>
  </si>
  <si>
    <t>WA</t>
  </si>
  <si>
    <t>Waveland</t>
  </si>
  <si>
    <t>Blue Springs, MO</t>
  </si>
  <si>
    <t>Blue Springs</t>
  </si>
  <si>
    <t>press only</t>
  </si>
  <si>
    <t>Downtown Doral</t>
  </si>
  <si>
    <t>Doral</t>
  </si>
  <si>
    <t>http://www.northwesthub.org/bothell-downtown-revitalization-anderson-school-106</t>
  </si>
  <si>
    <t>Mandatory for the Downtown Subarea Plan.</t>
  </si>
  <si>
    <t>Grass Valley</t>
  </si>
  <si>
    <t>Dillon, CO</t>
  </si>
  <si>
    <t>Dillon</t>
  </si>
  <si>
    <t>http://www.summitdaily.com/article/20090820/NEWS/908199980/1078&amp;ParentProfile=1055</t>
  </si>
  <si>
    <t>Opticos Design Inc. and Crawford Multari &amp; Clark Associates</t>
  </si>
  <si>
    <t>http://www.ci.dover.nh.us/planspec_out.htm?id=Downtown%20Form%20Based%20Code</t>
  </si>
  <si>
    <t>2009</t>
  </si>
  <si>
    <t>Greensboro</t>
  </si>
  <si>
    <t>Mandatory for downtown and its subdistricts; redevelopment and infill</t>
  </si>
  <si>
    <t>Duluth, MN</t>
  </si>
  <si>
    <t>Duluth</t>
  </si>
  <si>
    <t>MN</t>
  </si>
  <si>
    <t>http://www.duluthmn.gov/planning/index.cfm</t>
  </si>
  <si>
    <t>Downtown Duncanville District</t>
  </si>
  <si>
    <t>Duncanville</t>
  </si>
  <si>
    <t>Three Springs</t>
  </si>
  <si>
    <t>Durango</t>
  </si>
  <si>
    <t>Three Springs Website</t>
  </si>
  <si>
    <t>FBC for Three Springs Development on the south end of town</t>
  </si>
  <si>
    <t>East Lansing, MI</t>
  </si>
  <si>
    <t>East Lansing</t>
  </si>
  <si>
    <t>Spikowski Planning Associates and Dover, Kohl &amp; Partners</t>
  </si>
  <si>
    <t>Three new form-based zoning districts are created (Core, Gateway, Edge)</t>
  </si>
  <si>
    <t>Callaway, FL</t>
  </si>
  <si>
    <t>Callaway</t>
  </si>
  <si>
    <t>district plan with a form-based code to implement the vision and design concepts, and ensure Addison’s revitalization and transition from “aging first ring suburb” to “urban mixed use destination”.</t>
  </si>
  <si>
    <t>Albuquerque, NM</t>
  </si>
  <si>
    <t>Albuquerque</t>
  </si>
  <si>
    <t>Transit Center Zoning District</t>
  </si>
  <si>
    <t>Carrollton</t>
  </si>
  <si>
    <t>http://www.cabq.gov/council/completed-reports-and-studies/form-based-code</t>
  </si>
  <si>
    <t>Optional overlay. Form Based Zones legislation (O-08-58) was passed by City Council with a 7:2 vote</t>
  </si>
  <si>
    <t>Alexandria, VA</t>
  </si>
  <si>
    <t>Alexandria</t>
  </si>
  <si>
    <t>http://dcmud.blogspot.com/2009/04/livework-for-alexandrias-main-drag.html</t>
  </si>
  <si>
    <t>1993-2009</t>
  </si>
  <si>
    <t>Mandatory neighborhood codes; plus foating zones city-wide</t>
  </si>
  <si>
    <t>Austin, TX</t>
  </si>
  <si>
    <t>Austin</t>
  </si>
  <si>
    <t>http://www.ci.austin.tx.us/planning/designstandards.htm</t>
  </si>
  <si>
    <t>Miramar</t>
  </si>
  <si>
    <t>Monroe, Georgia</t>
  </si>
  <si>
    <t>Monroe</t>
  </si>
  <si>
    <t>Montpelier, Vermont</t>
  </si>
  <si>
    <t>The Imagine Downtown Plan</t>
  </si>
  <si>
    <t>Colorado Springs</t>
  </si>
  <si>
    <t>http://comdev.cobbcountyga.gov/general-announcements.htm</t>
  </si>
  <si>
    <t>http://www.farmersbranch.info/Planning/stationareacode.html</t>
  </si>
  <si>
    <t>Fort Myers Beach, FL</t>
  </si>
  <si>
    <t>Houston</t>
  </si>
  <si>
    <t>to implement Walnut Station, and a number of other mixed use centers</t>
  </si>
  <si>
    <t>Evanston, IL</t>
  </si>
  <si>
    <t>Spikowski Planning Associates, and Dover, Kohl &amp; Partners</t>
  </si>
  <si>
    <t>As a part of upgrades to 11 miles of city roads, Howell is also looking into a new type of zoning ordinance called a “form-based code,” which is intended to help shape development according to the community’s goals and standards.</t>
  </si>
  <si>
    <t>This code uses a mixture of form-based and conventional zoning districts; it refers to the form-based districts as "redevelopment districts." Features of this code include mandatory design standards (not guidelines) for all commercial buildings; a new form-based zoning district for downtown; and all zoning districts use a streamlined method of assigning land uses as described in Tables 34-1 and 34-2.</t>
  </si>
  <si>
    <t>Elizabeth Moule, Stefanos Polyzoides, Jose Antonio Perez</t>
  </si>
  <si>
    <t>Crewkerne</t>
  </si>
  <si>
    <t>UK</t>
  </si>
  <si>
    <t>Prince's Foundation for the Built Environment</t>
  </si>
  <si>
    <t>http://www.belairmd.org/departments/planningcommunitydevelopment.asp</t>
  </si>
  <si>
    <t>central business district</t>
  </si>
  <si>
    <t>http://www.princes-foundation.org/</t>
  </si>
  <si>
    <t>2009 est</t>
  </si>
  <si>
    <t>Initially for Stowe Manor</t>
  </si>
  <si>
    <t>Downtown Master Plan and Zoning Code</t>
  </si>
  <si>
    <t>Benicia</t>
  </si>
  <si>
    <t>http://www.opticosdesign.com/downloads/website_downloads/dwtn_code.pdf</t>
  </si>
  <si>
    <t xml:space="preserve">Opticos Design, Inc./Crawford Multari &amp; Clark Associates/ Nelson Nygaar </t>
  </si>
  <si>
    <t>Downtown</t>
  </si>
  <si>
    <t>Lower Arsenal Mixed Use Specific Plan</t>
  </si>
  <si>
    <t>http://www.opticosdesign.com/downloads/website_downloads/arsnl_code.pdf</t>
  </si>
  <si>
    <t>mandatory for Chemisa Verde</t>
  </si>
  <si>
    <t>Mississippi SmartCode Template</t>
  </si>
  <si>
    <t>http://www.bluespringsgov.com/index.aspx?NID=211</t>
  </si>
  <si>
    <t>180 Degree Design Studio</t>
  </si>
  <si>
    <t>Old Town Master Plan and Code</t>
  </si>
  <si>
    <t>Bluffton</t>
  </si>
  <si>
    <t>http://www.doverkohl.com/project.aspx?id=45&amp;type=7</t>
  </si>
  <si>
    <t>Downtown Subarea Plan</t>
  </si>
  <si>
    <t>Bothell</t>
  </si>
  <si>
    <t>RO</t>
  </si>
  <si>
    <t>Broward County, Florida</t>
  </si>
  <si>
    <t>http://www.newcodedenver.org/</t>
  </si>
  <si>
    <t>Code Studio with Winter &amp; Company</t>
  </si>
  <si>
    <t>New zoning code based on a series of contexts. Form-based elements regulate all building types.</t>
  </si>
  <si>
    <t>Des Plaines, IL</t>
  </si>
  <si>
    <t>Des Plaines</t>
  </si>
  <si>
    <t>http://www.cityofdoral.com/cityofdoral/ ; http://www.dpz.com/project.aspx?Project_Number=520&amp;Project_Name=Downtown+Doral</t>
  </si>
  <si>
    <t>Dover, NH</t>
  </si>
  <si>
    <t>Regional template</t>
  </si>
  <si>
    <t>Grass Valley Development Code</t>
  </si>
  <si>
    <t>Grand Valley</t>
  </si>
  <si>
    <t>http://www.gvmc.org/landuse/formbasedcode.shtml</t>
  </si>
  <si>
    <t>Lawrenceville, GA</t>
  </si>
  <si>
    <t>Grass Valley Development Code Update and Form-Based Code Citywide development code created to ensure that future growth is in character with the gold rush era character that defines the city.</t>
  </si>
  <si>
    <t>Willow Oaks &amp; Southside</t>
  </si>
  <si>
    <t>http://www.leesburgva.gov/index.aspx?page=960</t>
  </si>
  <si>
    <t>LSL Planning Inc.</t>
  </si>
  <si>
    <t>Lemont, IL</t>
  </si>
  <si>
    <t>Lemont</t>
  </si>
  <si>
    <t>http://www.doverkohl.com/project.aspx?id=77&amp;type=7&amp;image=1</t>
  </si>
  <si>
    <t>http://dpz.com/pdf/9908-Project%20Description.pdf</t>
  </si>
  <si>
    <t>1998 &amp; 1999</t>
  </si>
  <si>
    <t>Willow Oaks HOPE VI Redevelopment Plan; Southside brownfield</t>
  </si>
  <si>
    <t>Greenville</t>
  </si>
  <si>
    <t>Habersham, NC</t>
  </si>
  <si>
    <t>Habersham</t>
  </si>
  <si>
    <t>McGuireWoods</t>
  </si>
  <si>
    <t>Article XX. (TC) Transit Center District Regulations</t>
  </si>
  <si>
    <t>Southwest Quadrant; Interchange District</t>
  </si>
  <si>
    <t>Castle Rock</t>
  </si>
  <si>
    <t>http://www.townofcastlerock.org/index.aspx?NID=553</t>
  </si>
  <si>
    <t>To implement the Southwest Quadrant and the Interchange District plans.</t>
  </si>
  <si>
    <t>Charleston</t>
  </si>
  <si>
    <t>http://www.code-studio.com</t>
  </si>
  <si>
    <t>Chan Krieger Sieniewicz with Code Studio</t>
  </si>
  <si>
    <t>Corridor plan with form-based elements to be coded</t>
  </si>
  <si>
    <t>Long Beach</t>
  </si>
  <si>
    <t>Ayers Saint Gross</t>
  </si>
  <si>
    <t>Arlington</t>
  </si>
  <si>
    <t>Dover, Kohl &amp; Partners, Ferrell Madden Associates, LLC</t>
  </si>
  <si>
    <t>Updated 2/2006</t>
  </si>
  <si>
    <t>Atlanta, GA</t>
  </si>
  <si>
    <t>Atlanta</t>
  </si>
  <si>
    <t>Cincinnati</t>
  </si>
  <si>
    <t>OH</t>
  </si>
  <si>
    <t>http://www.plancincinnati.org/</t>
  </si>
  <si>
    <t>Opticos Design Inc.</t>
  </si>
  <si>
    <t>Columbia Pike, Arlington, VA</t>
  </si>
  <si>
    <t>Clark County</t>
  </si>
  <si>
    <t>http://www.clark.wa.gov/hwy99/docs.html</t>
  </si>
  <si>
    <t>Mableton community</t>
  </si>
  <si>
    <t>Cobb County</t>
  </si>
  <si>
    <t>http://library3.municode.com/default-test/template.htm?view=browse&amp;doc_action=setdoc&amp;doc_keytype=tocid&amp;doc_key=be830f0e8235fac50affce4fb2481026&amp;infobase=10637</t>
  </si>
  <si>
    <t>2007</t>
  </si>
  <si>
    <t>Tunnell-Spangler-Walsh &amp; Associates</t>
  </si>
  <si>
    <t>A form-based overlay district for this historic commercial area adjacent to the Emory University campus allows for compatible, mixed-use infill in an appropriately traditional form.</t>
  </si>
  <si>
    <t>Eugene, OR</t>
  </si>
  <si>
    <t>Eugene</t>
  </si>
  <si>
    <t>OR</t>
  </si>
  <si>
    <t>University of Oregon and the State of Oregon</t>
  </si>
  <si>
    <t>$50,000 in funding for the development of neighborhood-based form-based codes</t>
  </si>
  <si>
    <t>Highway 99 Subarea Hybrid FBC</t>
  </si>
  <si>
    <t>Evanston</t>
  </si>
  <si>
    <t>This Regulating Code apples to those areas delineated on the Grass Valley Development Code Traditional urban design conventions have been applied to create a palette of street types that form the four districts of the Central Hercules Plan area, the Waterfront District, the Central Quarter, the Civic Center / Hospitality Corridor, and the Hilltown.</t>
  </si>
  <si>
    <t>Frontage Code</t>
  </si>
  <si>
    <t>Northwest Hillsborough County Master Plan</t>
  </si>
  <si>
    <t>Ferrell Madden</t>
  </si>
  <si>
    <t>Nashville Downtown Code</t>
  </si>
  <si>
    <t>Nashville</t>
  </si>
  <si>
    <t xml:space="preserve">This neighborhood plan defines an extension to Crewkerne, a historic working, market town of 7000. </t>
  </si>
  <si>
    <t>Dallas Mixed Use Districts</t>
  </si>
  <si>
    <t>Dallas</t>
  </si>
  <si>
    <t>Code Studio with Carl Walker</t>
  </si>
  <si>
    <t>Chapter 51A Article XIII: Form Districts. New district available to implement transit-oriented and mixed use development as designated in area plans.</t>
  </si>
  <si>
    <t>Davidson, NC</t>
  </si>
  <si>
    <t>Davidson</t>
  </si>
  <si>
    <t>Gridley, Allin, &amp; Prickett Form Based Code</t>
  </si>
  <si>
    <t>Bloomington</t>
  </si>
  <si>
    <t>IL</t>
  </si>
  <si>
    <t>Farr Associates</t>
  </si>
  <si>
    <t>Spartanburg</t>
  </si>
  <si>
    <t>Mandatory for Downtown</t>
  </si>
  <si>
    <t>Spotsylvania County, Virginia</t>
  </si>
  <si>
    <t>Spotsylvania Co</t>
  </si>
  <si>
    <t>St. Bernard Parish, Louisiana</t>
  </si>
  <si>
    <t>St Bernard Parish</t>
  </si>
  <si>
    <t>http://www.ci.davidson.nc.us/index.aspx?NID=572</t>
  </si>
  <si>
    <t>Initially for Beatty Street</t>
  </si>
  <si>
    <t>Arsenal</t>
  </si>
  <si>
    <t>Black Mountain, NC</t>
  </si>
  <si>
    <t>Black Mountain</t>
  </si>
  <si>
    <t>accepted proposals for a FBC in December 2008.</t>
  </si>
  <si>
    <t xml:space="preserve">Fremont Design Guidelines </t>
  </si>
  <si>
    <t>Fremont</t>
  </si>
  <si>
    <t>Del Mar, CA</t>
  </si>
  <si>
    <t>Del Mar</t>
  </si>
  <si>
    <t>http://www.delmar.ca.us/Government/Pages/FBCAC.aspx</t>
  </si>
  <si>
    <t>Denver, CO</t>
  </si>
  <si>
    <t>Denver</t>
  </si>
  <si>
    <t>http://www.ci.hayward.ca.us/forums/SHBARTFBC/shbartfbcforum.shtm</t>
  </si>
  <si>
    <t>Henrico County, VA</t>
  </si>
  <si>
    <t>Henrico County</t>
  </si>
  <si>
    <t>2003</t>
  </si>
  <si>
    <t>http://www.locusttowncenter.com/pr05304.htm</t>
  </si>
  <si>
    <t>Loma Rica Ranch</t>
  </si>
  <si>
    <t>Medical Overlay District incorporating form elements</t>
  </si>
  <si>
    <t>Poughkeepsie, NY</t>
  </si>
  <si>
    <t>Poughkeepsie</t>
  </si>
  <si>
    <t>Gridley, Allin, &amp; Prickett Neighborhood</t>
  </si>
  <si>
    <t>http://www.volz.org/index.aspx?NID=245</t>
  </si>
  <si>
    <t>Van Meter Williams Pollack Architects LLP</t>
  </si>
  <si>
    <t>University Heights, FL</t>
  </si>
  <si>
    <t>Gainesville</t>
  </si>
  <si>
    <t>http://www.doverkohl.com/project.aspx?id=66&amp;type=7</t>
  </si>
  <si>
    <t>Garden City, GA</t>
  </si>
  <si>
    <t>Garden City</t>
  </si>
  <si>
    <t>http://www.gardencityga.org/index.aspx?page=154</t>
  </si>
  <si>
    <t>Tunnell-Spangler-Walsh &amp; Assoc.</t>
  </si>
  <si>
    <t>Grand Rapids, MI</t>
  </si>
  <si>
    <t>Grand Valley Metro Council</t>
  </si>
  <si>
    <t>Memphis Unified Development Code</t>
  </si>
  <si>
    <t>http://www.mesaaz.gov/Home/</t>
  </si>
  <si>
    <t>West Gateway Form Based Code</t>
  </si>
  <si>
    <t>Mission</t>
  </si>
  <si>
    <t>http://www.hok.com/ , http://www.missionks.org/archive.aspx?ADID=643</t>
  </si>
  <si>
    <t>HOK, Gale Communities Inc.</t>
  </si>
  <si>
    <t>Torti Gallas and Partners, Inc.</t>
  </si>
  <si>
    <t>http://www.habershamsc.com/</t>
  </si>
  <si>
    <t>1997</t>
  </si>
  <si>
    <t>Hapeville, GA</t>
  </si>
  <si>
    <t>Hapeville</t>
  </si>
  <si>
    <t>The East Village District FBC, bound by Bogue Street to the west, Grand River Avenue to the north, Hagadorn Road to the east, and the Red Cedar River to the south.</t>
  </si>
  <si>
    <t>East Village Design Code</t>
  </si>
  <si>
    <t>East Village</t>
  </si>
  <si>
    <t>http://www.calgary.ca/docgallery/bu/planning/pdf/east_village_arp/8027_east_village_arp_part2of2.pdf</t>
  </si>
  <si>
    <t>Lancaster</t>
  </si>
  <si>
    <t>Lauderdale Lakes, Florida</t>
  </si>
  <si>
    <t>Lauderdale Lakes</t>
  </si>
  <si>
    <t>IBI with PlaceMakers</t>
  </si>
  <si>
    <t>Long Beach, Mississippi</t>
  </si>
  <si>
    <t>Chesterfield County VA</t>
  </si>
  <si>
    <t>Chesterfield County</t>
  </si>
  <si>
    <t>Chestermere, AB</t>
  </si>
  <si>
    <t>Chestermere</t>
  </si>
  <si>
    <t>Cincinnati, OH</t>
  </si>
  <si>
    <t>http://www.al.com/news/press-register/index.ssf?/base/news/1219828583310920.xml&amp;coll=3</t>
  </si>
  <si>
    <t>http://library3.municode.com/default-test/template.htm?view=browse&amp;doc_action=setdoc&amp;doc_keytype=tocid&amp;doc_key=7e9b55e88d5a121810a4c840c3ac8554&amp;infobase=12355</t>
  </si>
  <si>
    <t>2006</t>
  </si>
  <si>
    <t>http://www.cityofeastlansing.com/Home/Modules/DMX/tabid/60/Default.aspx?Command=Core_Download&amp;EntryId=316</t>
  </si>
  <si>
    <t>East Village Design Code (Frontage-Based FBC)</t>
  </si>
  <si>
    <t>Emory University Village, GA</t>
  </si>
  <si>
    <t xml:space="preserve">Emory University </t>
  </si>
  <si>
    <t>http://www.villageofcheshire.com/</t>
  </si>
  <si>
    <t>http://www.formbasedcodes.org/images/CentralHerculesFBC.pdf</t>
  </si>
  <si>
    <t>2000</t>
  </si>
  <si>
    <t>http://www.portlandonline.com/bds/index.cfm?c=43090</t>
  </si>
  <si>
    <t>City centers along tranist corridors, Mixed-Use Projects, Pedestrian Districts</t>
  </si>
  <si>
    <t>Destination Portsmouth Form Based Code</t>
  </si>
  <si>
    <t>Portsmouth</t>
  </si>
  <si>
    <t>http://steamboatsprings.net/departments/planning_department/form_based_code</t>
  </si>
  <si>
    <t>Prescott, AZ</t>
  </si>
  <si>
    <t>The Specific Plan includes a Form-Based Code and Architectural Pattern book for the 450 acre Traditional Neighborhood Development. The Plan creates five new walkable neighborhoods to serve as a model for growth within the Sierra Nevada Region.</t>
  </si>
  <si>
    <t>Beall's Hill</t>
  </si>
  <si>
    <t>Macon</t>
  </si>
  <si>
    <t>http://www.asg-architects.com/expertise/town/beallshill/index.htm</t>
  </si>
  <si>
    <t>Downtown Lawrenceville's form-based overlay is intended to protect historic character and produce compatible infill development in this small downtown.</t>
  </si>
  <si>
    <t>Crescent District Form-based Code</t>
  </si>
  <si>
    <t>Leesburg</t>
  </si>
  <si>
    <t>www.nashville.gov/mpc/dtc/default.asp</t>
  </si>
  <si>
    <t>Howell, MI</t>
  </si>
  <si>
    <t>Howell</t>
  </si>
  <si>
    <t>http://www.cityofhowell.org/111.html?sm=36457</t>
  </si>
  <si>
    <t>Nashville Planning Department</t>
  </si>
  <si>
    <t>Nashville Urban Zoning Overlay</t>
  </si>
  <si>
    <t>http://www.municode.com/ , http://www.nashville.gov/MPC/</t>
  </si>
  <si>
    <t>http://www.fortworthgov.org/uploadedFiles/Planning_and_Development/Planning_and_Design_(template)/Urban_Design/Trinity%20Uptown%20Design%20Guidelines%2007-31-08%20copy.pdf</t>
  </si>
  <si>
    <t>GideonToal</t>
  </si>
  <si>
    <t>Freeport, NY</t>
  </si>
  <si>
    <t>Freeport</t>
  </si>
  <si>
    <t>http://www.freeportny.gov/index.aspx?NID=501</t>
  </si>
  <si>
    <t>Lethbridge, AB</t>
  </si>
  <si>
    <t>Lethbridge</t>
  </si>
  <si>
    <t>Eldorado Overlay District and the Town Center</t>
  </si>
  <si>
    <t>Little Elm</t>
  </si>
  <si>
    <t>Townscape Inc.</t>
  </si>
  <si>
    <t>Eldorado Overlay District and the Town Center form-based code.</t>
  </si>
  <si>
    <t>Livermore, CA</t>
  </si>
  <si>
    <t>Livermore</t>
  </si>
  <si>
    <t>http://www.ci.livermore.ca.us/CDD/Planning/zoning_code_update.html</t>
  </si>
  <si>
    <t>Opticos</t>
  </si>
  <si>
    <t>Lloydminster, AB</t>
  </si>
  <si>
    <t>Lloydminster</t>
  </si>
  <si>
    <t>Locust Town Center</t>
  </si>
  <si>
    <t>Huntersville, NC</t>
  </si>
  <si>
    <t>Huntersville</t>
  </si>
  <si>
    <t>http://www.huntersville.org/planning_3.asp</t>
  </si>
  <si>
    <t>Vermillion</t>
  </si>
  <si>
    <t>http://dpz.com/pdf/9613-Project%20Description.pdf</t>
  </si>
  <si>
    <t>Iowa City, IA</t>
  </si>
  <si>
    <t>http://www.icgov.org/pcd/urban/subdivisionCode/</t>
  </si>
  <si>
    <t>Near Southside Development Standards and Guidelines</t>
  </si>
  <si>
    <t>December, 2008</t>
  </si>
  <si>
    <t>October, 2009</t>
  </si>
  <si>
    <t>Moule &amp; Polyzoides</t>
  </si>
  <si>
    <t>Rarity Ridge Form Based Code</t>
  </si>
  <si>
    <t>Oak Ridge</t>
  </si>
  <si>
    <t>http://www.cortn.org/departments/communitydevelopment/ordinances/TNDOrd.htm</t>
  </si>
  <si>
    <t>http://www.stalbert.ca/uploads/files/Smart%20Growth/Weekly_Bulletins/Aug%2027-09%20Bulletin%207%20-%20Form-based%20zoning.pdf</t>
  </si>
  <si>
    <t>Poughkeepsie accepted FBC RFPs in June 2008, to complete a draft FBC started in 2006.</t>
  </si>
  <si>
    <t>Normal</t>
  </si>
  <si>
    <t>Transit Oriented Mixed Use Development Code</t>
  </si>
  <si>
    <t>North Richland Hills</t>
  </si>
  <si>
    <t>http://www.nrhtx.com/dept_pz_tod.aspx</t>
  </si>
  <si>
    <t>Northampton, MA</t>
  </si>
  <si>
    <t>Northampton</t>
  </si>
  <si>
    <t>MA</t>
  </si>
  <si>
    <t>Locust</t>
  </si>
  <si>
    <t>Downtown Form-Based Code Overlay</t>
  </si>
  <si>
    <t>Owensboro</t>
  </si>
  <si>
    <t>Fort Worth</t>
  </si>
  <si>
    <t>http://www.fortworthgov.org/uploadedFiles/Planning_and_Development/Planning_and_Design_(template)/Urban_Design/NS%20Standards%20&amp;%20Sign%20Standards%207%2014%2008%20Compressed.pdf</t>
  </si>
  <si>
    <t>Fort Worth South, Inc.</t>
  </si>
  <si>
    <t>Trinity Uptown</t>
  </si>
  <si>
    <t>The Village of Lake Zurich is considering adopting Form Based Code for certain properties within the Downtown area. Source: http://www.volz.org/index.asp?NID=245</t>
  </si>
  <si>
    <t>http://www.lancaster-tx.com/index.php?option=com_content&amp;task=view&amp;id=143&amp;Itemid=442</t>
  </si>
  <si>
    <t>Mississauga, ON</t>
  </si>
  <si>
    <t>Mississauga</t>
  </si>
  <si>
    <t>ON</t>
  </si>
  <si>
    <t>Spring Hill Form Based Code</t>
  </si>
  <si>
    <t>Mobile</t>
  </si>
  <si>
    <t>http://www.doverkohl.com/files/pdf/Downtown%20Kendall_low%20res.pdf</t>
  </si>
  <si>
    <t>Dover, Kohl &amp; Partners ; DPZ</t>
  </si>
  <si>
    <t>One of the first form-based codes</t>
  </si>
  <si>
    <t>Knightdale, NC</t>
  </si>
  <si>
    <t>Knightdale</t>
  </si>
  <si>
    <t>http://www.knightdalenc.gov/planning/udo.html</t>
  </si>
  <si>
    <t>South Waterfront Form-Based Development Code</t>
  </si>
  <si>
    <t>Knoxville</t>
  </si>
  <si>
    <t>Lake Zurich, IL</t>
  </si>
  <si>
    <t>Lake Zurich</t>
  </si>
  <si>
    <t>Proposed code implementing area plan by Goody, Clancy. Project area lies between Cornell College and downtown area.</t>
  </si>
  <si>
    <t>Downtown Kendall Master Plan and Code</t>
  </si>
  <si>
    <t>Kendall</t>
  </si>
  <si>
    <t>Unified Development Code incorporating form elements as overlay frontages, approved by Land Use Control Board, anticipated City and County adoption late 2010</t>
  </si>
  <si>
    <t>Mesa, AZ</t>
  </si>
  <si>
    <t>Mesa</t>
  </si>
  <si>
    <t>The Village of Spring Hill in Mobile adopted an optional form-based code on August 26, 2008.</t>
  </si>
  <si>
    <t>Mount Holly, NJ</t>
  </si>
  <si>
    <t>Mount Holly</t>
  </si>
  <si>
    <t>There are approximately six proposed developments in Henrico that incorporate new urbanism principles such as Rocketts Landing, Staples Mill Centre (near Willow Lawn), West Broad Village and Wilton on the James.</t>
  </si>
  <si>
    <t>Central Hercules Plan</t>
  </si>
  <si>
    <t>Hercules</t>
  </si>
  <si>
    <t>Portland</t>
  </si>
  <si>
    <t>St Petersburg</t>
  </si>
  <si>
    <t>Stafford County, VA</t>
  </si>
  <si>
    <t>Stafford County</t>
  </si>
  <si>
    <t>Steamboat 700</t>
  </si>
  <si>
    <t>Steamboat Springs</t>
  </si>
  <si>
    <t>Code Studio with Ferrell Madden Lewis, Rhodeside &amp; Harwell</t>
  </si>
  <si>
    <t>Tahoe</t>
  </si>
  <si>
    <t>NV</t>
  </si>
  <si>
    <t>http://www.opticosdesign.com/projects/cd_tahoe.html</t>
  </si>
  <si>
    <t>Prescott</t>
  </si>
  <si>
    <t>http://www.readitnews.com/prescott-arizona-news/government-and-politics/2490-city-continues-smart-growth-effort-pairs-aquotformaquot-with-function</t>
  </si>
  <si>
    <t>Mixed use form-based districts for use as part of sector planning process.</t>
  </si>
  <si>
    <t>The plan calls for the integration of mixed-use buildings downtown, adding additional retail, residences, and businesses to the existing fabric. A centerpiece of the plan is the canal walk, adding life to the I&amp;M Canal.</t>
  </si>
  <si>
    <t>Lemoore, CA</t>
  </si>
  <si>
    <t>Lemoore</t>
  </si>
  <si>
    <t>http://www.lemoore.com/zoning/default.html</t>
  </si>
  <si>
    <t>May / June 2010</t>
  </si>
  <si>
    <t>Downtown, and mixed use sites throughout city</t>
  </si>
  <si>
    <t>Moule &amp; Polyzoides created a specific plan that establishes a framework and development strategy for a pedestrian-oriented retail and residential district surrounding the city's regional transit center. Montclair is typical of post-war suburbs east of Los Angeles. It is predominantly comprised of tract houses and apartments from the 1950s - 1970s, with a commercial district of auto-oriented retail businesses clustered around a regional shopping mall. Virtually no building in the city pre-dates the 1940s and there is no historic downtown. The specific plan focuses on the 100+ acres of vacant lots, strip malls, and other marginal land uses located between the mall and transit center, which is served by local buses, the regional Metrolink rail, and the future Gold Line light rail. The planning process explored the viability of housing at various densities, commercial office and retail, structured parking, and the transformation of the existing malls into a compact mixed-use pedestrian friendly village.</t>
  </si>
  <si>
    <t>NJ</t>
  </si>
  <si>
    <t>http://www.mountholly.info/</t>
  </si>
  <si>
    <t>Downtown &amp; sourrounding neighborhoods</t>
  </si>
  <si>
    <t>Montclair, CA</t>
  </si>
  <si>
    <t>Montclair</t>
  </si>
  <si>
    <t>http://www.mparchitects.com/index2.html</t>
  </si>
  <si>
    <t>Lawrenceville</t>
  </si>
  <si>
    <t>http://www.lawrencevillega.org/government/planning-zoning/zoning-ordinances/</t>
  </si>
  <si>
    <t>Covers several Special Design Areas in the core of the city.</t>
  </si>
  <si>
    <t xml:space="preserve">Mission Blvd Corridor Specific Plan &amp; FBC </t>
  </si>
  <si>
    <t>Hayward</t>
  </si>
  <si>
    <t>Notre Dame Graduate Urban Design Studio</t>
  </si>
  <si>
    <t>In the process of drafting a form-based code</t>
  </si>
  <si>
    <t>Downtown West Palm Beach Urban Code</t>
  </si>
  <si>
    <t>West Palm Beach</t>
  </si>
  <si>
    <t>WRT San Francisco led City of San Marcos Creek Specific Plan; Howard Blackson wrote the FBC Chapter</t>
  </si>
  <si>
    <t>http://www.woodstockga.gov/DocumentView.aspx?DID=522</t>
  </si>
  <si>
    <t>Mandatory for downtown</t>
  </si>
  <si>
    <t>NJDOT Municipal Form-Based Code Initiative</t>
  </si>
  <si>
    <t>Creekside Town Center Downtown Specific Plan</t>
  </si>
  <si>
    <t>Palo Alto Context-Based Design Code</t>
  </si>
  <si>
    <t>Palo Alto</t>
  </si>
  <si>
    <t>http://www.vmwp.com/projects/palo-alto-zoning.php</t>
  </si>
  <si>
    <t>A form-based TND district was created to guide the Rarity Ridge community. Adopted in 2001, it is now available for application throughout the city</t>
  </si>
  <si>
    <t>Ocean Springs, MS</t>
  </si>
  <si>
    <t>http://www.doverkohl.com/project.aspx?id=67&amp;type=7</t>
  </si>
  <si>
    <t>The Plan focuses on two distinct waterfront areas. Plummer’s Point is where Highway 90 enters town; it is the front door of the community. Ocean Springs Harbor is the community’s beach and a major waterfront access point.</t>
  </si>
  <si>
    <t>Omaha Urban Design Standards</t>
  </si>
  <si>
    <t>http://www.gatewayplanning.com/PDFS/OwensboroOverlayCode.pdf</t>
  </si>
  <si>
    <t>Beall's Hill Charter Award Winner Redevelopment of a neighborhood ideally situated between two eminent Macon institutions, Mercer University and the Medical Center of Central Georgia.</t>
  </si>
  <si>
    <t>Marquette, MI</t>
  </si>
  <si>
    <t>Marquette</t>
  </si>
  <si>
    <t>http://www.mqtcty.org/city_website/Community/HTML/form_based_code.htm</t>
  </si>
  <si>
    <t>The proposed new code reflects the vision and direction prescribed in the City’s long-term Comprehensive Plan, along with elements that citizens have identified as components of a desirable neighborhood. These include development of compact, sustainable neighborhoods that are pedestrian-oriented, offer a mix of housing, provide aesthetic value, build a sense</t>
  </si>
  <si>
    <t>Ithaca Collegetown FBC</t>
  </si>
  <si>
    <t>Ithaca</t>
  </si>
  <si>
    <t>Code Studio</t>
  </si>
  <si>
    <t>Placentia, CA</t>
  </si>
  <si>
    <t>Placentia</t>
  </si>
  <si>
    <t>Portales Downtown Code</t>
  </si>
  <si>
    <t>Portales</t>
  </si>
  <si>
    <t>Downtown form-based code</t>
  </si>
  <si>
    <t>Portland, OR</t>
  </si>
  <si>
    <t>Corridor Commercial Traditional District Regulations</t>
  </si>
  <si>
    <t>As part of the city's Smart Growth effort, Prescott Mayor Jack D. Wilson has established a Form Based Code Committee.</t>
  </si>
  <si>
    <t>Prince George's, MD</t>
  </si>
  <si>
    <t>Prince George's</t>
  </si>
  <si>
    <t>http://myncpca.org/links/ , http://www.pgplanning.org/Projects/Ongoing_Plans_and_Projects/Community_Plans/Mixed-Use.htm</t>
  </si>
  <si>
    <t>Greater Seminole Heights Planning Area Demonstration Project</t>
  </si>
  <si>
    <t>Tampa</t>
  </si>
  <si>
    <t>Richmond</t>
  </si>
  <si>
    <t>Raleigh Arena Area Master Plan &amp; Code</t>
  </si>
  <si>
    <t>Raleigh</t>
  </si>
  <si>
    <t>http://www.thelawrencegroup.com/portfolio/town/code/5.html</t>
  </si>
  <si>
    <t>Redwood Downtown Precise Plan</t>
  </si>
  <si>
    <t>Redwood City</t>
  </si>
  <si>
    <t>Freedman Tung &amp; Bottomley</t>
  </si>
  <si>
    <t>Redwood Downtown Precise Plan Area</t>
  </si>
  <si>
    <t>23rd Street Corridor</t>
  </si>
  <si>
    <t>Mountain View Design Guidelines Rowhouse and Multi-Family Design Guidelines</t>
  </si>
  <si>
    <t>Mountain View</t>
  </si>
  <si>
    <t>Fifth Avenue South Overlay</t>
  </si>
  <si>
    <t>Naples</t>
  </si>
  <si>
    <t>Naranja Urban Center, Miami-Dade County</t>
  </si>
  <si>
    <t>Naranja</t>
  </si>
  <si>
    <t>Seth Harry</t>
  </si>
  <si>
    <t>The Urban Zoning Overlay (UZO) district applies to development primarily before WWII.</t>
  </si>
  <si>
    <t>National City Downtown Specific Form-Based Guidelines</t>
  </si>
  <si>
    <t>National City</t>
  </si>
  <si>
    <t>Stepner Design Group with Howard Blackson</t>
  </si>
  <si>
    <t>New Westminster, BC</t>
  </si>
  <si>
    <t>New Westminster</t>
  </si>
  <si>
    <t>The North Newhall Form Based Code</t>
  </si>
  <si>
    <t>Newhall Ave</t>
  </si>
  <si>
    <t>Mandatory for downtown waterfront</t>
  </si>
  <si>
    <t>Memphis Medical Overlay District</t>
  </si>
  <si>
    <t>Memphis</t>
  </si>
  <si>
    <t>http://www.code-studio.com/ , http://memphis.code-studio.com/</t>
  </si>
  <si>
    <t>n/a</t>
  </si>
  <si>
    <t>http://www.rockyview.ca/Main_Left_Menu/Departments/Planning_Applications_br_and_Information/Policy_Land_Use_Planning/New_Types_of_Planning_Policy_Framework_.aspx</t>
  </si>
  <si>
    <t>P&amp;Z Commission Notes only. Requested $50,000 for FBC study in November 2009.</t>
  </si>
  <si>
    <t>Saint Albert, AB</t>
  </si>
  <si>
    <t>Saint Albert</t>
  </si>
  <si>
    <t>Wendell, NC</t>
  </si>
  <si>
    <t>Wendell</t>
  </si>
  <si>
    <t>http://northamptondesignforum.blogspot.com/ , http://sites.google.com/site/northamptoncharrette/</t>
  </si>
  <si>
    <t>Proposals for mixed-use development in unincorporated Sarasota County are now eligible for rezoning to the new PMI zoning district if they incorporate the principles of traditional neighborhood design.</t>
  </si>
  <si>
    <t>Seaside Form Based Code</t>
  </si>
  <si>
    <t>Seaside</t>
  </si>
  <si>
    <t>http://www.tcnj.edu/%7Emluc/current_projects.html#MCF</t>
  </si>
  <si>
    <t>College of New Jersey the: Municipal Land Use Center</t>
  </si>
  <si>
    <t>North Central Texas</t>
  </si>
  <si>
    <t>http://codesproject.asu.edu/node/115</t>
  </si>
  <si>
    <t>The first form-based code</t>
  </si>
  <si>
    <t>Form-based code for a traditional new england town center.</t>
  </si>
  <si>
    <t>Sonoma, CA</t>
  </si>
  <si>
    <t>Sonoma</t>
  </si>
  <si>
    <t>http://www.cmcaplans.com/cmca/proj.htm#Zoning , http://www.udsonline.com/</t>
  </si>
  <si>
    <t>The City of Omaha adopted a set of Urban Design standards in August 2007 based upon its Urban Design Master Plan. The standards include a blend of form and use based code regulating development from downtown to very suburban greenfields.</t>
  </si>
  <si>
    <t>Onondaga County</t>
  </si>
  <si>
    <t>Onondaga</t>
  </si>
  <si>
    <t>http://www.ongov.net/planning/plan_settlement.html</t>
  </si>
  <si>
    <t>Regional plan with 8 pilot projects</t>
  </si>
  <si>
    <t>Baldwin Park Form Based Code</t>
  </si>
  <si>
    <t>Orlando</t>
  </si>
  <si>
    <t>Form Based Code to implement Baldwin Park</t>
  </si>
  <si>
    <t>Parramore Heritage District, FL</t>
  </si>
  <si>
    <t>http://www.doverkohl.com/project.aspx?id=47&amp;type=7</t>
  </si>
  <si>
    <t>“African Quarter”</t>
  </si>
  <si>
    <t>Overland Park, KS</t>
  </si>
  <si>
    <t>Overland Park</t>
  </si>
  <si>
    <t>http://phoenix.gov/urbanformproject/</t>
  </si>
  <si>
    <t>The Downtown Phoenix Urban Form Project implements the Downtown Strategic Vision</t>
  </si>
  <si>
    <t>http://www.co.lancaster.pa.us/toolbox/cwp/view.asp?a=3&amp;q=612335&amp;tx=1</t>
  </si>
  <si>
    <t>Lansing, MI</t>
  </si>
  <si>
    <t>Lansing</t>
  </si>
  <si>
    <t>West Layton Village Center FBC</t>
  </si>
  <si>
    <t>Layton</t>
  </si>
  <si>
    <t>UT</t>
  </si>
  <si>
    <t>Manvel, TX</t>
  </si>
  <si>
    <t>Manvel</t>
  </si>
  <si>
    <t>http://www.slideshare.net/manveltx/highway-mixed-use-district-presentation-20090727</t>
  </si>
  <si>
    <t>The Gateway Commercial Business District</t>
  </si>
  <si>
    <t>http://www.portsmouthva.gov/planning/destinationptown3.aspx</t>
  </si>
  <si>
    <t>Ferrell Madden Lewis, McGuireWoods</t>
  </si>
  <si>
    <t>http://www.cnu.org/node/1529 
http://www.ci.santa-ana.ca.us/pba/default.asp
http://www.mparchitects.com/projects/santa_ana/index.html</t>
  </si>
  <si>
    <t>http://www.gatewayplanning.com/PDFS/Roanoke021009.pdf 
http://www.gatewayplanning.com/PDFS/roanokeregplan.pdf</t>
  </si>
  <si>
    <t>Optional overlay aimed at 1970's strip centers to transform to village character</t>
  </si>
  <si>
    <t>Stuart, FL</t>
  </si>
  <si>
    <t>Stuart</t>
  </si>
  <si>
    <t>Architectural Pattern Book &amp; Form Based Urban Code</t>
  </si>
  <si>
    <t>Sylvan Lake</t>
  </si>
  <si>
    <t>http://www.tampagov.net/dept_Land_Development/information_resources/Zoning/community_planning_through_form_based_codes.asp</t>
  </si>
  <si>
    <t>The Pearl District Form Based Code</t>
  </si>
  <si>
    <t>Tulsa</t>
  </si>
  <si>
    <t>OK</t>
  </si>
  <si>
    <t>Sylvan has adopted an Architectural Pattern Book &amp; Form Based Urban Code for waterfront district revitalization, which is approved and implemented.</t>
  </si>
  <si>
    <t>Lake Tahoe Regional Form-Based Code</t>
  </si>
  <si>
    <t>http://www.ci.richmond.ca.us/index.aspx?nid=1404</t>
  </si>
  <si>
    <t>Destination Portsmouth is a series of adopted Development Strategies, Plans and Initiatives, which will implement the vision of the 2025 Comprehensive Plan by proactively planning for our continued renaissance in completing the groundwork necessary to make Portsmouth the “Destination of Choice”. These implementation projects, which will be developed over the next 12 months, include: Downtown Design District Update, Downtown Master Plan and Waterfront Strategy, Form-Based Codes, Master Transportation Plan and Zoning Ordinance Update.</t>
  </si>
  <si>
    <t>The North Newhall Specific Plan: The project links Downtown Newhall and Placerita Canyon by introducing a small-scale, mixed-use, transit-oriented neighborhood center and an adjacent residential neighborhood.</t>
  </si>
  <si>
    <t>Normal, IL</t>
  </si>
  <si>
    <t>MITOD Action Guide</t>
  </si>
  <si>
    <t>http://www.mitod.org/home.php</t>
  </si>
  <si>
    <t>http://www.cues.fau.edu/toolbox/subchapter.asp?SubchapterID=39&amp;ChapterID=11</t>
  </si>
  <si>
    <t>Windsor, ON</t>
  </si>
  <si>
    <t>Windsor</t>
  </si>
  <si>
    <t>Winter Springs Town Center District</t>
  </si>
  <si>
    <t>Winter Springs</t>
  </si>
  <si>
    <t>San Marcos University Plan</t>
  </si>
  <si>
    <t>Santa Ana, CA</t>
  </si>
  <si>
    <t>Santa Ana</t>
  </si>
  <si>
    <t>Sarasota County Form Based Code</t>
  </si>
  <si>
    <t>http://townofwendell.com/wendell/UnifiedDevelopmentOrdinance/tabid/99/Default.aspx</t>
  </si>
  <si>
    <t>Mandatory for entire community (Suspended by new Board on 1/25/10)</t>
  </si>
  <si>
    <t>http://www.cityofcarrollton.com/index.aspx?page=72 
http://www.cityofcarrollton.com/Modules/ShowDocument.aspx?documentid=528</t>
  </si>
  <si>
    <t>http://www.mainstreetduncanville.com/code.html ; http://www.mainstreetduncanville.com/form_based_code.pdf
http://www.gatewayplanning.com/townplanning.php</t>
  </si>
  <si>
    <t>http://www.nctcog.org/trans/sustdev/landuse/formbased_codes.asp</t>
  </si>
  <si>
    <t>South Weymouth</t>
  </si>
  <si>
    <t>http://www.ssttdc.com/</t>
  </si>
  <si>
    <t>Simsbury Center Code</t>
  </si>
  <si>
    <t>Simsbury</t>
  </si>
  <si>
    <t>http://maps.google.com/maps/ms?ie=UTF&amp;msa=0&amp;msid=118391098176215503421.00044622e85d6e30f6864 
http://indotav.blogspot.com/2009/09/houston-doesnt-need-zoning-but-it-does.html
http://www.houstontomorrow.org/commentary/story/The-solution-to-Houstons-development-problems/doesnt-need-zoning-but-it-does.html</t>
  </si>
  <si>
    <t>http://www.winterspringsfl.org/EN/main/documents/forms_publications/town_center_code.htm</t>
  </si>
  <si>
    <t>The three surrounding towns approved a zoning overlay district that is considered a hybrid form-based code to support the master plan for this former naval air station in Massachusetts.</t>
  </si>
  <si>
    <t>Crawford Multari &amp; Clark Associates, Moule &amp; Polyzoides, Jacobson &amp; Wack, and Urban Design Studio</t>
  </si>
  <si>
    <t>South Weymouth Naval Air Station</t>
  </si>
  <si>
    <t>Palo Alto Context-Based Design Code Mixed-use and Pedestrian and Transit Oriented Overlay Zones For Palo Alto’s Zoning Ordinance Update</t>
  </si>
  <si>
    <t>Panama City Beach, FL</t>
  </si>
  <si>
    <t>Panama City Beach</t>
  </si>
  <si>
    <t>http://www.pcb-formbasedcode.com/</t>
  </si>
  <si>
    <t>governs Front Beach area</t>
  </si>
  <si>
    <t>Heart of Peoria Form Based Code</t>
  </si>
  <si>
    <t>Peoria</t>
  </si>
  <si>
    <t>Ferrell Madden Associates LLC, and Code Studio. Master plan by DPZ.</t>
  </si>
  <si>
    <t>Implements Heart of Peoria Plan by DPZ</t>
  </si>
  <si>
    <t>Downtown Phoenix Urban Form Project</t>
  </si>
  <si>
    <t>Phoenix</t>
  </si>
  <si>
    <t>Spikowski Planning Associates and Dover Kohl</t>
  </si>
  <si>
    <t>Pittsfield Smart Growth Overlay District</t>
  </si>
  <si>
    <t>Pittsfield</t>
  </si>
  <si>
    <t>Smart Growth Overlay District</t>
  </si>
  <si>
    <t>http://www.richmondgov.com/planninganddevelopmentreview/index.aspx 
http://www.styleweekly.com/ME2/dirmod.asp?sid=&amp;nm=&amp;type=Publishing&amp;mod=Publications%3A%3AArticle&amp;mid=8F3A7027421841978F18BE895F87F791&amp;tier=4&amp;id=E4FA89BEB3D641EC8D3B83B2F20ADFF4</t>
  </si>
  <si>
    <t>Stratham</t>
  </si>
  <si>
    <t>in house - Rockyham Planning Commission to implement Gateway Committee master plan</t>
  </si>
  <si>
    <t>http://www.geoffreyferrell.com/ , http://www.dpz.com/project.aspx?Project_Number=215&amp;Project_Name=Heart+of+Peoria+Plan
http://www.heartofpeoria.com/home.html</t>
  </si>
  <si>
    <t>http://kccommunitynews.com/ , http://www.infozine.com/news/stories/op/storiesView/sid/37470/</t>
  </si>
  <si>
    <t>http://www.cmcaplans.com/cmca/proj.htm
http://www.opticosdesign.com/cd.html</t>
  </si>
  <si>
    <t>Miramar, FL</t>
  </si>
  <si>
    <t>Newark</t>
  </si>
  <si>
    <t>http://www.newarkadvocate.com/article/20100418/NEWS01/4180311/-1/</t>
  </si>
  <si>
    <t>downtown</t>
  </si>
  <si>
    <t>Traditional City</t>
  </si>
  <si>
    <t>http://www.cityofsancarlos.org/meetings/planning/minutes/July_20_2009.asp</t>
  </si>
  <si>
    <t>Seabrook, NH</t>
  </si>
  <si>
    <t>Seabrook</t>
  </si>
  <si>
    <t>http://www.seabrooknh.org/pages/SeabrookNH_PlanningMin/01-05-10%20minutes.pdf</t>
  </si>
  <si>
    <t>Joint Base Lewis-McChord</t>
  </si>
  <si>
    <t>Thurston County</t>
  </si>
  <si>
    <t>http://www.defensecommunities.org/WinterForum/Downloads/Brittain.pdf</t>
  </si>
  <si>
    <t>Tulsa, OK</t>
  </si>
  <si>
    <t>Manchester Form Based Code</t>
  </si>
  <si>
    <t>Ferrell Madden Lewis, McGuire Woods</t>
  </si>
  <si>
    <t>Manchester only; implementing a portion of Downtown Plan</t>
  </si>
  <si>
    <t>Downtown Roanoke Form Based Code</t>
  </si>
  <si>
    <t>Roanoke</t>
  </si>
  <si>
    <t>Downtown form-based code - Oak St; Chapter 12, Article III, Division 15</t>
  </si>
  <si>
    <t>Round Rock, TX</t>
  </si>
  <si>
    <t>Round Rock</t>
  </si>
  <si>
    <t>http://roundrocktexas.gov/cc/blogs/downtown/default.aspx</t>
  </si>
  <si>
    <t>Once the City Council approves the Downtown Plan, will begin work on the FBC</t>
  </si>
  <si>
    <t>Rowlett, TX</t>
  </si>
  <si>
    <t>Rowlett</t>
  </si>
  <si>
    <t>Urban Design Associates with Code Studio</t>
  </si>
  <si>
    <t>Implements and refines adopted Sasaki Resort Area Plan. Includes 3.5 miles of oceanfront hotels and related area.</t>
  </si>
  <si>
    <t>Emily Talen, Professor, Arizona State University</t>
  </si>
  <si>
    <t>An anthology of codes</t>
  </si>
  <si>
    <t>Traditional Neighborhoods</t>
  </si>
  <si>
    <t>http://www.traditionalneighborhoods.net/established.html</t>
  </si>
  <si>
    <t>http://www.ci.frisco.tx.us/departments/planningDevelopment/zoningSubdivision/Documents/Most%20Requested%20Ordinances/Form_Based_Codes_Manual_12_11_07.pdf</t>
  </si>
  <si>
    <t>Townscapes</t>
  </si>
  <si>
    <t>Georgia</t>
  </si>
  <si>
    <t>The Codes Project</t>
  </si>
  <si>
    <t>Nebraska</t>
  </si>
  <si>
    <t>Nevada</t>
  </si>
  <si>
    <t>New Hampshire</t>
  </si>
  <si>
    <t>New Jersey</t>
  </si>
  <si>
    <t>New Mexico</t>
  </si>
  <si>
    <t>New York</t>
  </si>
  <si>
    <t>North Carolina</t>
  </si>
  <si>
    <t>North Dakota</t>
  </si>
  <si>
    <t>ND</t>
  </si>
  <si>
    <t>Ohio</t>
  </si>
  <si>
    <t>Oklahoma</t>
  </si>
  <si>
    <t>Oregon</t>
  </si>
  <si>
    <t>Pennsylvania</t>
  </si>
  <si>
    <t>Rhode Island</t>
  </si>
  <si>
    <t>Region</t>
    <phoneticPr fontId="7" type="noConversion"/>
  </si>
  <si>
    <t>Center for Transit Oriented Development (CTOD) in cooperation with the Federal Transit Administration and the U.S. Department of Housing and Urban Development</t>
  </si>
  <si>
    <t>Mandatory for Winter Springs Town Center District</t>
  </si>
  <si>
    <t>Woodford, KY</t>
  </si>
  <si>
    <t>Woodford</t>
  </si>
  <si>
    <t>http://www.geoffreyferrell.com/id69.htm , http://www.doverkohl.com/</t>
  </si>
  <si>
    <t>Ferrell Rutherford Associates, Dover, Kohl &amp; Partners</t>
  </si>
  <si>
    <t>Downtown Woodstock Form Based Code</t>
  </si>
  <si>
    <t>Woodstock</t>
  </si>
  <si>
    <t>St. Leonard Town Center Master Plan</t>
  </si>
  <si>
    <t>St Leonard</t>
  </si>
  <si>
    <t>http://www.co.cal.md.us/assets/Planning_Zoning/PlanningCommission/14Apr2010Attachments.pdf</t>
  </si>
  <si>
    <t>Towns, Villages, and Countryside Plan</t>
  </si>
  <si>
    <t>St Lucie</t>
  </si>
  <si>
    <t>Greenville, TX</t>
  </si>
  <si>
    <t>http://www.spikowski.com/StLucieLDRrevisions-Ordinance06-017-AsAdopted.pdf , http://www.doverkohl.com/</t>
  </si>
  <si>
    <t>http://www.ci.greenville.tx.us/index.aspx?NID=572</t>
  </si>
  <si>
    <t>Harrison County</t>
  </si>
  <si>
    <t>Hollywood, FL</t>
  </si>
  <si>
    <t>Huntsville, AL</t>
  </si>
  <si>
    <t>Huntsville</t>
  </si>
  <si>
    <t>Implements "Towns, Villages, and Countryside" (TVC) master plan prepared for St. Lucie County by the Treasure Coast Regional Planning Council.</t>
  </si>
  <si>
    <t>http://blog.al.com/breaking/2010/03/huntsville_leaders_explore_sma.html</t>
  </si>
  <si>
    <t>Lancaster County</t>
  </si>
  <si>
    <t>PA</t>
  </si>
  <si>
    <t>http://www.gvmc.org/landuse/formbasedcode.shtml 
http://www.farrside.com/</t>
  </si>
  <si>
    <t>Subtotal</t>
  </si>
  <si>
    <t>Total all SCs and FBCs</t>
  </si>
  <si>
    <t>US Codes</t>
  </si>
  <si>
    <t>http://www.simsbury-ct.gov/Public_Documents/Departments/SimsburyCT_Selectmen/charrette 
http://www.code-studio.com</t>
  </si>
  <si>
    <t>http://www.cnu.org/node/873 , http://www.ci.redwood-city.ca.us/cds/redevelopment/index.html  
http://www.ftburbandesign.com/Redwood_City_Courthouse_Square</t>
  </si>
  <si>
    <t>Margate, FL</t>
  </si>
  <si>
    <t>Miami Gardens, FL</t>
  </si>
  <si>
    <t>http://www.scntx.com/articles/2008/10/13/little_elm_journal/news/41.txt 
http://www.scntx.com/articles/2008/10/16/little_elm_journal/news/35.txt</t>
  </si>
  <si>
    <t>Town of Tuxedo, Orange County</t>
  </si>
  <si>
    <t>US</t>
    <phoneticPr fontId="7" type="noConversion"/>
  </si>
  <si>
    <t>US Federal</t>
    <phoneticPr fontId="7" type="noConversion"/>
  </si>
  <si>
    <t>US</t>
    <phoneticPr fontId="7" type="noConversion"/>
  </si>
  <si>
    <t>http://www.farrside.com/ 
http://www.normal.org/Gov/Inspections/Planning.asp</t>
  </si>
  <si>
    <t>http://www.code-studio.com 
http://www.ci.ithaca.ny.us/index.asp?Type=B_EV&amp;SEC=%7B36F5C077-C105-4305-8538-321DC13B1180%7D&amp;DE=%7B6998A392-D898-4BB1-B708-564C98F3F936%7D</t>
  </si>
  <si>
    <t>San Carlos</t>
  </si>
  <si>
    <t>http://www.cityoforlando.net/planning/cityplanning/MPB/2010%20MPB%20Agenda%20Minutes%20&amp;%20Staff%20reports/Apr/18%20Traditional%20City%20Expansion%20GMP2009-00021.pdf</t>
  </si>
  <si>
    <t>Park City, UT</t>
  </si>
  <si>
    <t>Park City</t>
  </si>
  <si>
    <t>San Carlos, CA</t>
  </si>
  <si>
    <t>The Pearl District is also soon to be the pilot for 'form-based codes' - an updated approach to zoning now adopted in many cities, large and small.  The Pearl is set to be Tulsa's next 'Main Street' partner, - a federal program led locally by the State's Commerce Department.  It would be Oklahoma's first 'inner city' Main St. program.</t>
  </si>
  <si>
    <t>Envision Venice</t>
  </si>
  <si>
    <t>Venice</t>
  </si>
  <si>
    <t>http://www.venicegov.com/Municipal_links/Plann_zoning/land_dev.htm</t>
  </si>
  <si>
    <t>Virginia Beach Oceanfront Form Code</t>
  </si>
  <si>
    <t>Virginia Beach</t>
  </si>
  <si>
    <t>http://www.urbandesignassociates.com, http://www.code-studio.com</t>
  </si>
  <si>
    <t>Waynesville, NC</t>
  </si>
  <si>
    <t>Waynesville</t>
  </si>
  <si>
    <t>2008 est</t>
  </si>
  <si>
    <t>Mandatory for entire community</t>
  </si>
  <si>
    <t>http://codesproject.asu.edu/</t>
  </si>
  <si>
    <t>Frisco</t>
  </si>
  <si>
    <t>US State / Canadian Province / or Other Country</t>
  </si>
  <si>
    <t>Total</t>
  </si>
  <si>
    <t>http://www.cityofknoxville.org/southwaterfront/visionplan/default.asp 
http://www.cityofknoxville.org/southwaterfront/code/default.asp 
http://www.chankrieger.com/ 
http://www.hargreaves.com/</t>
  </si>
  <si>
    <t>South Carolina</t>
  </si>
  <si>
    <t>South Dakota</t>
  </si>
  <si>
    <t>SD</t>
  </si>
  <si>
    <t>Tennessee</t>
  </si>
  <si>
    <t>Texas</t>
  </si>
  <si>
    <t>Utah</t>
  </si>
  <si>
    <t>Vermont</t>
  </si>
  <si>
    <t>http://www.dca.state.ga.us/development/PlanningQualityGrowth/programs/modelcode.asp</t>
  </si>
  <si>
    <t>Louisiana Land Use Toolkit</t>
  </si>
  <si>
    <t>http://www.landusetoolkit.com</t>
  </si>
  <si>
    <t>Massachusetts</t>
  </si>
  <si>
    <t>Michigan</t>
  </si>
  <si>
    <t>Minnesota</t>
  </si>
  <si>
    <t>Mississippi</t>
  </si>
  <si>
    <t>Missouri</t>
  </si>
  <si>
    <t>Montana</t>
  </si>
  <si>
    <t>MT</t>
  </si>
  <si>
    <t>Other Form Based Code</t>
  </si>
  <si>
    <t>Alabama</t>
  </si>
  <si>
    <t>Alaska</t>
  </si>
  <si>
    <t>AK</t>
  </si>
  <si>
    <t>http://www.desplaines.org/Services/CommunityDevelopment/DesignDesPlaines.asp
http://www.farrside.com/</t>
  </si>
  <si>
    <t>http://www.cityblm.org/page.asp?show=section&amp;id=9301&amp;menuid=9301
http://www.farrside.com/</t>
  </si>
  <si>
    <t>an online tool designed to help local jurisdictions and planners develop strategies to create mixed income transit oriented development around planned transit stations</t>
  </si>
  <si>
    <t>SACOG Form-Based Codes Handbook</t>
  </si>
  <si>
    <t>Sacremento Area</t>
  </si>
  <si>
    <t>http://www.sacog.org/projects/form-based-codes.cfm</t>
  </si>
  <si>
    <t>SCs and FBCs in Discussion</t>
  </si>
  <si>
    <t>Airdrie, Alberta</t>
  </si>
  <si>
    <t>Airdrie</t>
  </si>
  <si>
    <t>Berthoud, CO</t>
  </si>
  <si>
    <t>Berthoud</t>
  </si>
  <si>
    <t>http://www.berthoudrecorder.com/2009/10/08/planner-pushes-user-friendly-code/</t>
  </si>
  <si>
    <t>Charleston Calhoun Street</t>
  </si>
  <si>
    <t>North College Park</t>
  </si>
  <si>
    <t>College Park</t>
  </si>
  <si>
    <t>http://cpdistrict1.wordpress.com/</t>
  </si>
  <si>
    <t>Gautier, MS</t>
  </si>
  <si>
    <t>Glen Rose, TX</t>
  </si>
  <si>
    <t>Glen Rose</t>
  </si>
  <si>
    <t>http://salon.glenrose.net/default.asp?view=plink&amp;id=11602</t>
  </si>
  <si>
    <t>Greenland, NH</t>
  </si>
  <si>
    <t>Greenland</t>
  </si>
  <si>
    <t>http://www.greenland-nh.com/Documents/Planning%20Board%20Documents/2010/P-100304.pdf</t>
  </si>
  <si>
    <t>Code: http://www.wigginml.org/towngovt/gatewaydraftFBC12_22_09.pdf 
Regulating Plan: www.wigginml.org/towngovt/gatewayregulatingplan12_09.pdf</t>
  </si>
  <si>
    <t>http://www.cityofevanston.org/global/west/index.shtml</t>
  </si>
  <si>
    <t>Canadian Codes</t>
  </si>
  <si>
    <t>Other Global Codes</t>
  </si>
  <si>
    <r>
      <t xml:space="preserve">http://www.formbasedcodes.org/ , </t>
    </r>
    <r>
      <rPr>
        <sz val="8"/>
        <color theme="1"/>
        <rFont val="Calibri"/>
        <family val="2"/>
        <scheme val="minor"/>
      </rPr>
      <t>http://www.tulsapearl.com/ 
http://www.preservationnation.org/main-street/</t>
    </r>
    <phoneticPr fontId="7" type="noConversion"/>
  </si>
  <si>
    <t>http://www.scgov.net/PlanningandDevelopment/PlanningServices/FormbasedCodes.asp 
http://www.spikowski.com/SarasotaCodeExhibitsABC-August28-2007.pdf 
http://www.spikowski.com/Sarasota.htm , http://www.doverkohl.com/</t>
  </si>
  <si>
    <t>http://www.cmcaplans.com/cmca/proj.htm 
http://www.opticosdesign.com/projects/ud_lomarica_fd.html 
http://www.lomaricaranch.com/home.php 
http://www.cityofgrassvalley.com/services/departments/cdd/pub_rev_docs.php#DC</t>
  </si>
  <si>
    <t>Highland Park Form-Based Overlay</t>
  </si>
  <si>
    <t>Form-based overlay/Mandatory</t>
  </si>
  <si>
    <t>Gresham Smith &amp; Partners/City Staff</t>
  </si>
  <si>
    <t>adopted code not yet available</t>
  </si>
  <si>
    <t>2000 census</t>
  </si>
  <si>
    <t>SmartCode / Transect-based / Other FBC</t>
    <phoneticPr fontId="7" type="noConversion"/>
  </si>
  <si>
    <t>http://www.sethharry.com/urban_naranjo.html; http://www.miamidade.gov/planzone/udc/naranja.pdf
http://www.miamidade.gov/planzone/udc/Naranja%20CUC%20Ordinance.pdf</t>
  </si>
  <si>
    <t>City</t>
    <phoneticPr fontId="7" type="noConversion"/>
  </si>
  <si>
    <t>http://www.ci.mtnview.ca.us/city_hall/community_development/planning/plans_regulations_and_guidelines/zoning.asp
http://www.vmwp.com/projects/mountain_view-rowhouse-guidelines.php</t>
  </si>
  <si>
    <t>http://tulsagrad.ou.edu/studio/transect/transecttulsa.pdf</t>
  </si>
  <si>
    <t>CORE General Development Guidelines Research Park Triangle</t>
  </si>
  <si>
    <t>Research Park</t>
  </si>
  <si>
    <t>http://www.thelawrencegroup.com/portfolio/town/code/4.html</t>
  </si>
  <si>
    <t>Florida Planning Toolbox: FBCs</t>
  </si>
  <si>
    <t>Form-Based Codes in 7-Steps: The Michigan Guidebook to Livability</t>
  </si>
  <si>
    <t>http://www.cnu.org/sites/www.cnu.org/files/FBC%20Guidebook%20Registration.pdf</t>
  </si>
  <si>
    <t>Michigan CNU</t>
  </si>
  <si>
    <t>Frisco Form-Based Code Manual</t>
  </si>
  <si>
    <t>http://tsix.ca/projects/?p=501</t>
  </si>
  <si>
    <t>Neighborhood(s)</t>
    <phoneticPr fontId="7" type="noConversion"/>
  </si>
  <si>
    <t>Neighborhood(s)</t>
    <phoneticPr fontId="7" type="noConversion"/>
  </si>
  <si>
    <t>Title</t>
  </si>
  <si>
    <t>Virginia</t>
  </si>
  <si>
    <t>Washington</t>
  </si>
  <si>
    <t>Wisconsin</t>
  </si>
  <si>
    <t>Wyoming</t>
  </si>
  <si>
    <t>WY</t>
  </si>
  <si>
    <t xml:space="preserve">Manitoba </t>
  </si>
  <si>
    <t>MB</t>
  </si>
  <si>
    <t xml:space="preserve">New Brunswick </t>
  </si>
  <si>
    <t>NB</t>
  </si>
  <si>
    <t xml:space="preserve">Newfoundland and Labrador </t>
  </si>
  <si>
    <t>NL</t>
  </si>
  <si>
    <t xml:space="preserve">Northwest Territories </t>
  </si>
  <si>
    <t>NT</t>
  </si>
  <si>
    <t xml:space="preserve">Nova Scotia </t>
  </si>
  <si>
    <t>NS</t>
  </si>
  <si>
    <t xml:space="preserve">Nunavut </t>
  </si>
  <si>
    <t>NU</t>
  </si>
  <si>
    <t xml:space="preserve">Prince Edward Island </t>
  </si>
  <si>
    <t>PE</t>
  </si>
  <si>
    <t xml:space="preserve">Quebec </t>
  </si>
  <si>
    <t>QC</t>
  </si>
  <si>
    <t xml:space="preserve">Saskatchewan </t>
  </si>
  <si>
    <t>Arizona</t>
  </si>
  <si>
    <t>Arkansas</t>
  </si>
  <si>
    <t>California</t>
  </si>
  <si>
    <t>Colorado</t>
  </si>
  <si>
    <t>Connecticut</t>
  </si>
  <si>
    <t>Delaware</t>
  </si>
  <si>
    <t>District of Columbia</t>
  </si>
  <si>
    <t>DC</t>
  </si>
  <si>
    <t>Florida</t>
  </si>
  <si>
    <t>Hawaii</t>
  </si>
  <si>
    <t>Idaho</t>
  </si>
  <si>
    <t>Indiana</t>
  </si>
  <si>
    <t>Iowa</t>
  </si>
  <si>
    <t>Illinois</t>
  </si>
  <si>
    <t>Kansas</t>
  </si>
  <si>
    <t>Kentucky</t>
  </si>
  <si>
    <t>Louisiana</t>
  </si>
  <si>
    <t>Maine</t>
  </si>
  <si>
    <t>Maryland</t>
  </si>
  <si>
    <t>Farr Associates, with Johnson, Johnson &amp; Roy, and Valerie Kretchmer</t>
    <phoneticPr fontId="7" type="noConversion"/>
  </si>
  <si>
    <t>Neighborhood(s)</t>
    <phoneticPr fontId="7" type="noConversion"/>
  </si>
  <si>
    <r>
      <t xml:space="preserve">Applicable </t>
    </r>
    <r>
      <rPr>
        <sz val="8"/>
        <color theme="1"/>
        <rFont val="Calibri"/>
        <family val="2"/>
        <scheme val="minor"/>
      </rPr>
      <t>within and around the West Evanston TIF area</t>
    </r>
    <phoneticPr fontId="7" type="noConversion"/>
  </si>
  <si>
    <t>SmartCode Adopted</t>
  </si>
  <si>
    <t>SmartCode in Process</t>
  </si>
  <si>
    <t>Mandatory for all newly annexed property and property within the defined city center.  Floating zone for the rest of the community to be activated by a process outlined in the code.</t>
    <phoneticPr fontId="7" type="noConversion"/>
  </si>
  <si>
    <t>Neighborhood(s)</t>
    <phoneticPr fontId="7" type="noConversion"/>
  </si>
  <si>
    <t>http://www.antioch.il.gov/pzb_dept.html</t>
  </si>
  <si>
    <t>City</t>
    <phoneticPr fontId="7" type="noConversion"/>
  </si>
  <si>
    <t>Antioch, IL</t>
    <phoneticPr fontId="7" type="noConversion"/>
  </si>
  <si>
    <t>May 2010</t>
    <phoneticPr fontId="7" type="noConversion"/>
  </si>
  <si>
    <t>Birmingham</t>
    <phoneticPr fontId="7" type="noConversion"/>
  </si>
  <si>
    <t>MI</t>
    <phoneticPr fontId="7" type="noConversion"/>
  </si>
  <si>
    <t>Downtown and Triangle District Form Based Code</t>
    <phoneticPr fontId="7" type="noConversion"/>
  </si>
  <si>
    <t>It was an optional floating zone and is now required</t>
    <phoneticPr fontId="7" type="noConversion"/>
  </si>
  <si>
    <t>Transect-based</t>
    <phoneticPr fontId="7" type="noConversion"/>
  </si>
  <si>
    <t>DPZ</t>
    <phoneticPr fontId="7" type="noConversion"/>
  </si>
  <si>
    <t>1986</t>
    <phoneticPr fontId="7" type="noConversion"/>
  </si>
  <si>
    <t>http://www.lansingmi.gov/Lansing/pnd/planning/Master_Plan_Description_May_2007.pdf
http://www.ced.msu.edu/reports/Lansing%20Development%20Patterns%20Report.pdf 
http://npaper-wehaa.com/citypulse/2009/11/18/#?article=655545</t>
  </si>
  <si>
    <t>http://www.doverkohl.com/project.aspx?id=3&amp;type=7
http://www.doverkohl.com/</t>
  </si>
  <si>
    <t>Form-Based Guidelines</t>
    <phoneticPr fontId="7" type="noConversion"/>
  </si>
  <si>
    <t>SmartCode</t>
    <phoneticPr fontId="7" type="noConversion"/>
  </si>
  <si>
    <t>Other FBC</t>
    <phoneticPr fontId="7" type="noConversion"/>
  </si>
  <si>
    <r>
      <t>SmartCode</t>
    </r>
    <r>
      <rPr>
        <sz val="8"/>
        <color indexed="8"/>
        <rFont val="Calibri"/>
        <family val="2"/>
      </rPr>
      <t xml:space="preserve"> discussion</t>
    </r>
    <phoneticPr fontId="7" type="noConversion"/>
  </si>
  <si>
    <r>
      <t>FBC</t>
    </r>
    <r>
      <rPr>
        <sz val="8"/>
        <color indexed="8"/>
        <rFont val="Calibri"/>
        <family val="2"/>
      </rPr>
      <t xml:space="preserve"> discussion</t>
    </r>
    <phoneticPr fontId="7" type="noConversion"/>
  </si>
  <si>
    <t>FB Guidelines</t>
    <phoneticPr fontId="7" type="noConversion"/>
  </si>
  <si>
    <t>As of</t>
    <phoneticPr fontId="7" type="noConversion"/>
  </si>
  <si>
    <t>http://www.placentia.org/?section=3&amp;type=Normal&amp;id=144&amp;crumbs1=3&amp;crumbs2=19&amp;crumbs3=57
http://www.cnu.org/node/1523</t>
  </si>
  <si>
    <t>http://www.vmwp.com/projects/fremont-small-lot-guidelines.php
http://www.fremont.gov/</t>
  </si>
  <si>
    <t>FBC Guidelines</t>
    <phoneticPr fontId="7" type="noConversion"/>
  </si>
  <si>
    <t>City</t>
    <phoneticPr fontId="7" type="noConversion"/>
  </si>
  <si>
    <t>Region</t>
    <phoneticPr fontId="7" type="noConversion"/>
  </si>
  <si>
    <t>SK</t>
  </si>
  <si>
    <t xml:space="preserve">Yukon </t>
  </si>
  <si>
    <t>YT</t>
  </si>
  <si>
    <t xml:space="preserve"> West Evanston: Zoning Overlay for Redevelopment Areas</t>
  </si>
  <si>
    <t>IL</t>
    <phoneticPr fontId="7" type="noConversion"/>
  </si>
  <si>
    <r>
      <t xml:space="preserve">Fisher </t>
    </r>
    <r>
      <rPr>
        <sz val="8"/>
        <color indexed="8"/>
        <rFont val="Calibri"/>
        <family val="2"/>
      </rPr>
      <t xml:space="preserve">&amp; </t>
    </r>
    <r>
      <rPr>
        <sz val="8"/>
        <color theme="1"/>
        <rFont val="Calibri"/>
        <family val="2"/>
        <scheme val="minor"/>
      </rPr>
      <t>Hall</t>
    </r>
    <phoneticPr fontId="7" type="noConversion"/>
  </si>
  <si>
    <t>Charleston &amp; Dorechester Counties</t>
    <phoneticPr fontId="7" type="noConversion"/>
  </si>
  <si>
    <t>Hall Alminana with Cooper Robertson &amp; Partners</t>
  </si>
  <si>
    <t>SmartCode</t>
    <phoneticPr fontId="7" type="noConversion"/>
  </si>
  <si>
    <t>Tuxedo Reserve</t>
    <phoneticPr fontId="7" type="noConversion"/>
  </si>
  <si>
    <t>Hall Alminana with Cooper Robertson &amp; Partners</t>
    <phoneticPr fontId="7" type="noConversion"/>
  </si>
  <si>
    <t>http://www.leandertx.gov/pdfs/Leander%20SmartCode%208-02-05.pdf
http://www.leandertx.gov/pdfs/Leander%20SmartCode%20Tbl%2020%20w%20SD1%20and%202.pdf
Charrette Book: http://www.leandertx.gov/pdfs/Leander_charrette_book.pdf</t>
  </si>
  <si>
    <t>Birmingham</t>
  </si>
  <si>
    <t>Downtown Form-Based Zoning Ordinance</t>
  </si>
  <si>
    <t>In process</t>
  </si>
  <si>
    <t>Other FBC</t>
  </si>
  <si>
    <t>KPS Group, Inc.</t>
  </si>
  <si>
    <t>Antioch</t>
    <phoneticPr fontId="7" type="noConversion"/>
  </si>
  <si>
    <t>IL</t>
    <phoneticPr fontId="7" type="noConversion"/>
  </si>
  <si>
    <r>
      <t>SB Friedman</t>
    </r>
    <r>
      <rPr>
        <sz val="8"/>
        <color indexed="8"/>
        <rFont val="Calibri"/>
        <family val="2"/>
      </rPr>
      <t>,</t>
    </r>
    <r>
      <rPr>
        <sz val="8"/>
        <color theme="1"/>
        <rFont val="Calibri"/>
        <family val="2"/>
        <scheme val="minor"/>
      </rPr>
      <t xml:space="preserve"> Lakota Group, Metra and Pace</t>
    </r>
    <phoneticPr fontId="7" type="noConversion"/>
  </si>
  <si>
    <t>Other FBC</t>
    <phoneticPr fontId="7" type="noConversion"/>
  </si>
</sst>
</file>

<file path=xl/styles.xml><?xml version="1.0" encoding="utf-8"?>
<styleSheet xmlns="http://schemas.openxmlformats.org/spreadsheetml/2006/main">
  <numFmts count="2">
    <numFmt numFmtId="164" formatCode="_(* #,##0.00_);_(* \(#,##0.00\);_(* &quot;-&quot;??_);_(@_)"/>
    <numFmt numFmtId="165" formatCode="_(* #,##0_);_(* \(#,##0\);_(* &quot;-&quot;??_);_(@_)"/>
  </numFmts>
  <fonts count="14">
    <font>
      <sz val="11"/>
      <color theme="1"/>
      <name val="Calibri"/>
      <family val="2"/>
      <scheme val="minor"/>
    </font>
    <font>
      <sz val="8"/>
      <color theme="1"/>
      <name val="Calibri"/>
      <family val="2"/>
      <scheme val="minor"/>
    </font>
    <font>
      <sz val="11"/>
      <color theme="1"/>
      <name val="Calibri"/>
      <family val="2"/>
      <scheme val="minor"/>
    </font>
    <font>
      <sz val="12"/>
      <color theme="1"/>
      <name val="Calibri"/>
      <family val="2"/>
      <scheme val="minor"/>
    </font>
    <font>
      <b/>
      <sz val="11"/>
      <color theme="0"/>
      <name val="Calibri"/>
      <family val="2"/>
      <scheme val="minor"/>
    </font>
    <font>
      <sz val="10"/>
      <color theme="1"/>
      <name val="Calibri"/>
      <family val="2"/>
      <scheme val="minor"/>
    </font>
    <font>
      <sz val="10"/>
      <name val="Verdana"/>
    </font>
    <font>
      <sz val="8"/>
      <name val="Verdana"/>
    </font>
    <font>
      <sz val="8"/>
      <color indexed="8"/>
      <name val="Calibri"/>
      <family val="2"/>
    </font>
    <font>
      <b/>
      <sz val="11"/>
      <color indexed="9"/>
      <name val="Calibri"/>
      <family val="2"/>
    </font>
    <font>
      <sz val="10"/>
      <color indexed="8"/>
      <name val="Calibri"/>
      <family val="2"/>
    </font>
    <font>
      <b/>
      <sz val="8"/>
      <color indexed="8"/>
      <name val="Calibri"/>
    </font>
    <font>
      <sz val="8"/>
      <color indexed="23"/>
      <name val="Calibri"/>
    </font>
    <font>
      <sz val="10"/>
      <color indexed="23"/>
      <name val="Calibri"/>
    </font>
  </fonts>
  <fills count="10">
    <fill>
      <patternFill patternType="none"/>
    </fill>
    <fill>
      <patternFill patternType="gray125"/>
    </fill>
    <fill>
      <patternFill patternType="solid">
        <fgColor rgb="FFFFFF99"/>
        <bgColor indexed="64"/>
      </patternFill>
    </fill>
    <fill>
      <patternFill patternType="solid">
        <fgColor rgb="FFFF99FF"/>
        <bgColor indexed="64"/>
      </patternFill>
    </fill>
    <fill>
      <patternFill patternType="solid">
        <fgColor rgb="FF003399"/>
        <bgColor indexed="64"/>
      </patternFill>
    </fill>
    <fill>
      <patternFill patternType="solid">
        <fgColor indexed="9"/>
        <bgColor indexed="64"/>
      </patternFill>
    </fill>
    <fill>
      <patternFill patternType="solid">
        <fgColor indexed="46"/>
        <bgColor indexed="64"/>
      </patternFill>
    </fill>
    <fill>
      <patternFill patternType="solid">
        <fgColor indexed="42"/>
        <bgColor indexed="64"/>
      </patternFill>
    </fill>
    <fill>
      <patternFill patternType="solid">
        <fgColor indexed="60"/>
        <bgColor indexed="64"/>
      </patternFill>
    </fill>
    <fill>
      <patternFill patternType="solid">
        <fgColor indexed="56"/>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
    <xf numFmtId="0" fontId="0" fillId="0" borderId="0"/>
    <xf numFmtId="164" fontId="2" fillId="0" borderId="0" applyFont="0" applyFill="0" applyBorder="0" applyAlignment="0" applyProtection="0"/>
    <xf numFmtId="0" fontId="6" fillId="0" borderId="0"/>
  </cellStyleXfs>
  <cellXfs count="81">
    <xf numFmtId="0" fontId="0" fillId="0" borderId="0" xfId="0"/>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Border="1" applyAlignment="1">
      <alignment horizontal="center" vertical="center" wrapText="1"/>
    </xf>
    <xf numFmtId="14" fontId="1"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165" fontId="1" fillId="0" borderId="0" xfId="1" applyNumberFormat="1" applyFont="1" applyAlignment="1">
      <alignment horizontal="center" vertical="center" wrapText="1"/>
    </xf>
    <xf numFmtId="0" fontId="0" fillId="0" borderId="0" xfId="0" applyFont="1"/>
    <xf numFmtId="0" fontId="4" fillId="4" borderId="0" xfId="0" applyFont="1" applyFill="1" applyAlignment="1">
      <alignment horizontal="center" vertical="center" wrapText="1"/>
    </xf>
    <xf numFmtId="0" fontId="4" fillId="0" borderId="0" xfId="0" applyFont="1" applyFill="1" applyBorder="1"/>
    <xf numFmtId="0" fontId="0" fillId="0" borderId="0" xfId="0" applyFont="1" applyFill="1" applyBorder="1"/>
    <xf numFmtId="0" fontId="0" fillId="0" borderId="0" xfId="0" applyFont="1" applyBorder="1"/>
    <xf numFmtId="0" fontId="4" fillId="4"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0" fillId="5" borderId="0" xfId="0" applyFont="1" applyFill="1"/>
    <xf numFmtId="0" fontId="1" fillId="7" borderId="0" xfId="0" applyFont="1" applyFill="1" applyAlignment="1">
      <alignment horizontal="center" vertical="center" wrapText="1"/>
    </xf>
    <xf numFmtId="0" fontId="8" fillId="6" borderId="0" xfId="0" applyFont="1" applyFill="1" applyAlignment="1">
      <alignment horizontal="center" vertical="center" wrapText="1"/>
    </xf>
    <xf numFmtId="0" fontId="8" fillId="8" borderId="0" xfId="0" applyFont="1" applyFill="1" applyAlignment="1">
      <alignment horizontal="center" vertical="center" wrapText="1"/>
    </xf>
    <xf numFmtId="0" fontId="9" fillId="4" borderId="1" xfId="0" applyFont="1" applyFill="1" applyBorder="1" applyAlignment="1">
      <alignment horizontal="center" vertical="center" wrapText="1"/>
    </xf>
    <xf numFmtId="0" fontId="1" fillId="0" borderId="0" xfId="0" applyFont="1" applyAlignment="1">
      <alignment horizontal="left"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14" fontId="1" fillId="0" borderId="7" xfId="0" applyNumberFormat="1" applyFont="1" applyBorder="1" applyAlignment="1">
      <alignment horizontal="center" vertical="center" wrapText="1"/>
    </xf>
    <xf numFmtId="165" fontId="1" fillId="0" borderId="7" xfId="1" applyNumberFormat="1" applyFont="1" applyBorder="1" applyAlignment="1">
      <alignment horizontal="center" vertical="center" wrapText="1"/>
    </xf>
    <xf numFmtId="0" fontId="8" fillId="0" borderId="7" xfId="0" applyFont="1" applyBorder="1" applyAlignment="1">
      <alignment horizontal="center" vertical="center" wrapText="1"/>
    </xf>
    <xf numFmtId="0" fontId="1" fillId="0" borderId="8"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9" xfId="0" applyFont="1" applyBorder="1" applyAlignment="1">
      <alignment horizontal="left" vertical="center" wrapText="1"/>
    </xf>
    <xf numFmtId="14" fontId="1" fillId="0" borderId="9" xfId="0" applyNumberFormat="1" applyFont="1" applyBorder="1" applyAlignment="1">
      <alignment horizontal="center" vertical="center" wrapText="1"/>
    </xf>
    <xf numFmtId="165" fontId="1" fillId="0" borderId="9" xfId="1" applyNumberFormat="1"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Fill="1" applyBorder="1" applyAlignment="1">
      <alignment horizontal="center" vertical="center" wrapText="1"/>
    </xf>
    <xf numFmtId="0" fontId="1" fillId="0" borderId="10" xfId="0" applyFont="1" applyFill="1" applyBorder="1" applyAlignment="1">
      <alignment horizontal="center" vertical="center" wrapText="1"/>
    </xf>
    <xf numFmtId="14" fontId="8" fillId="0" borderId="9" xfId="0" applyNumberFormat="1" applyFont="1" applyBorder="1" applyAlignment="1">
      <alignment horizontal="center" vertical="center" wrapText="1"/>
    </xf>
    <xf numFmtId="0" fontId="8" fillId="0" borderId="9" xfId="0" applyFont="1" applyBorder="1" applyAlignment="1">
      <alignment horizontal="left" vertical="center" wrapText="1"/>
    </xf>
    <xf numFmtId="0" fontId="8" fillId="0" borderId="2" xfId="0" applyFont="1" applyBorder="1" applyAlignment="1">
      <alignment horizontal="center" vertical="center" wrapText="1"/>
    </xf>
    <xf numFmtId="14" fontId="8" fillId="0" borderId="9" xfId="0" quotePrefix="1" applyNumberFormat="1" applyFont="1" applyBorder="1" applyAlignment="1">
      <alignment horizontal="center" vertical="center" wrapText="1"/>
    </xf>
    <xf numFmtId="0" fontId="10" fillId="0" borderId="1" xfId="0" applyFont="1" applyBorder="1" applyAlignment="1">
      <alignment horizontal="center" vertical="center"/>
    </xf>
    <xf numFmtId="0" fontId="11" fillId="0" borderId="0" xfId="0" applyFont="1" applyAlignment="1">
      <alignment horizontal="center" vertical="center"/>
    </xf>
    <xf numFmtId="0" fontId="8" fillId="0" borderId="0" xfId="0" applyFont="1" applyAlignment="1">
      <alignment horizontal="left" vertical="center"/>
    </xf>
    <xf numFmtId="0" fontId="4" fillId="9" borderId="5"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4" fillId="9" borderId="11" xfId="0" applyFont="1" applyFill="1" applyBorder="1" applyAlignment="1">
      <alignment horizontal="center" vertical="center" wrapText="1"/>
    </xf>
    <xf numFmtId="14" fontId="1" fillId="0" borderId="6" xfId="0" applyNumberFormat="1" applyFont="1" applyBorder="1" applyAlignment="1">
      <alignment horizontal="center" vertical="center" wrapText="1"/>
    </xf>
    <xf numFmtId="0" fontId="1" fillId="0" borderId="8" xfId="0" applyFont="1" applyBorder="1" applyAlignment="1">
      <alignment horizontal="center" vertical="center" wrapText="1"/>
    </xf>
    <xf numFmtId="14" fontId="1" fillId="0" borderId="2" xfId="0" applyNumberFormat="1" applyFont="1" applyBorder="1" applyAlignment="1">
      <alignment horizontal="center" vertical="center" wrapText="1"/>
    </xf>
    <xf numFmtId="0" fontId="1" fillId="0" borderId="10" xfId="0" applyFont="1" applyBorder="1" applyAlignment="1">
      <alignment horizontal="center" vertical="center" wrapText="1"/>
    </xf>
    <xf numFmtId="14" fontId="8" fillId="0" borderId="2" xfId="0" applyNumberFormat="1" applyFont="1" applyBorder="1" applyAlignment="1">
      <alignment horizontal="center" vertical="center" wrapText="1"/>
    </xf>
    <xf numFmtId="14" fontId="8" fillId="0" borderId="2" xfId="0" quotePrefix="1" applyNumberFormat="1" applyFont="1" applyBorder="1" applyAlignment="1">
      <alignment horizontal="center" vertical="center" wrapText="1"/>
    </xf>
    <xf numFmtId="0" fontId="4" fillId="9" borderId="0"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9" xfId="0" applyFont="1" applyBorder="1" applyAlignment="1">
      <alignment horizontal="left" vertical="center" wrapText="1"/>
    </xf>
    <xf numFmtId="0" fontId="12" fillId="0" borderId="10" xfId="0" applyFont="1" applyFill="1" applyBorder="1" applyAlignment="1">
      <alignment horizontal="center" vertical="center" wrapText="1"/>
    </xf>
    <xf numFmtId="14" fontId="12" fillId="0" borderId="9" xfId="0" applyNumberFormat="1" applyFont="1" applyBorder="1" applyAlignment="1">
      <alignment horizontal="center" vertical="center" wrapText="1"/>
    </xf>
    <xf numFmtId="14" fontId="12" fillId="0" borderId="2" xfId="0" applyNumberFormat="1" applyFont="1" applyBorder="1" applyAlignment="1">
      <alignment horizontal="center" vertical="center" wrapText="1"/>
    </xf>
    <xf numFmtId="165" fontId="12" fillId="0" borderId="9" xfId="1" applyNumberFormat="1"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wrapText="1"/>
    </xf>
    <xf numFmtId="0" fontId="9" fillId="9" borderId="0"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8" fillId="0" borderId="0" xfId="0" applyFont="1" applyAlignment="1">
      <alignment horizontal="center" vertical="center" wrapText="1"/>
    </xf>
    <xf numFmtId="165" fontId="8" fillId="0" borderId="9" xfId="1" applyNumberFormat="1" applyFont="1" applyBorder="1" applyAlignment="1">
      <alignment horizontal="center" vertical="center" wrapText="1"/>
    </xf>
    <xf numFmtId="0" fontId="10" fillId="0" borderId="2" xfId="0" applyFont="1" applyBorder="1" applyAlignment="1">
      <alignment horizontal="center" vertical="center"/>
    </xf>
  </cellXfs>
  <cellStyles count="3">
    <cellStyle name="Comma" xfId="1" builtinId="3"/>
    <cellStyle name="Normal" xfId="0" builtinId="0"/>
    <cellStyle name="Normal 2" xfId="2"/>
  </cellStyles>
  <dxfs count="0"/>
  <tableStyles count="0" defaultTableStyle="TableStyleMedium9"/>
  <colors>
    <mruColors>
      <color rgb="FF003399"/>
      <color rgb="FF336699"/>
      <color rgb="FF00CC66"/>
      <color rgb="FF33CC33"/>
      <color rgb="FFFFFF99"/>
      <color rgb="FFFF99FF"/>
      <color rgb="FFFF66FF"/>
      <color rgb="FFFF66CC"/>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34"/>
  <c:chart>
    <c:title>
      <c:tx>
        <c:rich>
          <a:bodyPr/>
          <a:lstStyle/>
          <a:p>
            <a:pPr marL="0" marR="0" indent="0" algn="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a:t>SmartCodes and</a:t>
            </a:r>
            <a:r>
              <a:rPr lang="en-US" sz="1800" b="1" baseline="0"/>
              <a:t> Other </a:t>
            </a:r>
          </a:p>
          <a:p>
            <a:pPr marL="0" marR="0" indent="0" algn="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baseline="0"/>
              <a:t>Form Based Codes</a:t>
            </a:r>
            <a:endParaRPr lang="en-US" sz="1800" baseline="0"/>
          </a:p>
        </c:rich>
      </c:tx>
      <c:layout>
        <c:manualLayout>
          <c:xMode val="edge"/>
          <c:yMode val="edge"/>
          <c:x val="0.637415026053083"/>
          <c:y val="0.00916254352208173"/>
        </c:manualLayout>
      </c:layout>
    </c:title>
    <c:plotArea>
      <c:layout>
        <c:manualLayout>
          <c:layoutTarget val="inner"/>
          <c:xMode val="edge"/>
          <c:yMode val="edge"/>
          <c:x val="0.16163628281592"/>
          <c:y val="0.1370606607135"/>
          <c:w val="0.544688585958116"/>
          <c:h val="0.783560316133667"/>
        </c:manualLayout>
      </c:layout>
      <c:pieChart>
        <c:varyColors val="1"/>
        <c:ser>
          <c:idx val="0"/>
          <c:order val="0"/>
          <c:dLbls>
            <c:dLbl>
              <c:idx val="0"/>
              <c:layout>
                <c:manualLayout>
                  <c:x val="0.144798818078159"/>
                  <c:y val="-0.0367076337680012"/>
                </c:manualLayout>
              </c:layout>
              <c:dLblPos val="bestFit"/>
              <c:showVal val="1"/>
              <c:showCatName val="1"/>
            </c:dLbl>
            <c:dLbl>
              <c:idx val="1"/>
              <c:layout>
                <c:manualLayout>
                  <c:x val="0.129946171982739"/>
                  <c:y val="-0.0103463455956894"/>
                </c:manualLayout>
              </c:layout>
              <c:dLblPos val="bestFit"/>
              <c:showVal val="1"/>
              <c:showCatName val="1"/>
            </c:dLbl>
            <c:dLbl>
              <c:idx val="2"/>
              <c:layout>
                <c:manualLayout>
                  <c:x val="0.0982912238557156"/>
                  <c:y val="0.0178291602438584"/>
                </c:manualLayout>
              </c:layout>
              <c:dLblPos val="bestFit"/>
              <c:showVal val="1"/>
              <c:showCatName val="1"/>
            </c:dLbl>
            <c:dLbl>
              <c:idx val="3"/>
              <c:tx>
                <c:rich>
                  <a:bodyPr/>
                  <a:lstStyle/>
                  <a:p>
                    <a:r>
                      <a:rPr lang="en-US">
                        <a:solidFill>
                          <a:schemeClr val="bg1"/>
                        </a:solidFill>
                      </a:rPr>
                      <a:t>California, 35</a:t>
                    </a:r>
                  </a:p>
                </c:rich>
              </c:tx>
              <c:dLblPos val="bestFit"/>
              <c:showVal val="1"/>
              <c:showCatName val="1"/>
              <c:showPercent val="1"/>
            </c:dLbl>
            <c:dLbl>
              <c:idx val="4"/>
              <c:layout>
                <c:manualLayout>
                  <c:x val="0.0195373459673473"/>
                  <c:y val="-0.0364579427571554"/>
                </c:manualLayout>
              </c:layout>
              <c:dLblPos val="bestFit"/>
              <c:showVal val="1"/>
              <c:showCatName val="1"/>
            </c:dLbl>
            <c:dLbl>
              <c:idx val="5"/>
              <c:layout>
                <c:manualLayout>
                  <c:x val="0.00358336786849012"/>
                  <c:y val="-0.0152939215931342"/>
                </c:manualLayout>
              </c:layout>
              <c:dLblPos val="bestFit"/>
              <c:showVal val="1"/>
              <c:showCatName val="1"/>
            </c:dLbl>
            <c:dLbl>
              <c:idx val="6"/>
              <c:layout>
                <c:manualLayout>
                  <c:x val="0.0209352822868596"/>
                  <c:y val="0.0329560193864656"/>
                </c:manualLayout>
              </c:layout>
              <c:dLblPos val="bestFit"/>
              <c:showVal val="1"/>
              <c:showCatName val="1"/>
            </c:dLbl>
            <c:dLbl>
              <c:idx val="7"/>
              <c:tx>
                <c:rich>
                  <a:bodyPr/>
                  <a:lstStyle/>
                  <a:p>
                    <a:r>
                      <a:rPr lang="en-US"/>
                      <a:t>Florida; 44</a:t>
                    </a:r>
                  </a:p>
                </c:rich>
              </c:tx>
              <c:dLblPos val="bestFit"/>
              <c:showVal val="1"/>
              <c:showCatName val="1"/>
              <c:showPercent val="1"/>
            </c:dLbl>
            <c:dLbl>
              <c:idx val="9"/>
              <c:layout>
                <c:manualLayout>
                  <c:x val="0.0519861110135542"/>
                  <c:y val="-0.0290580344123651"/>
                </c:manualLayout>
              </c:layout>
              <c:dLblPos val="bestFit"/>
              <c:showVal val="1"/>
              <c:showCatName val="1"/>
            </c:dLbl>
            <c:dLbl>
              <c:idx val="10"/>
              <c:layout>
                <c:manualLayout>
                  <c:x val="0.0491358250156286"/>
                  <c:y val="-0.00712230415642489"/>
                </c:manualLayout>
              </c:layout>
              <c:dLblPos val="bestFit"/>
              <c:showVal val="1"/>
              <c:showCatName val="1"/>
            </c:dLbl>
            <c:dLbl>
              <c:idx val="11"/>
              <c:layout>
                <c:manualLayout>
                  <c:x val="0.0507534751733197"/>
                  <c:y val="0.0199179269258009"/>
                </c:manualLayout>
              </c:layout>
              <c:dLblPos val="bestFit"/>
              <c:showVal val="1"/>
              <c:showCatName val="1"/>
            </c:dLbl>
            <c:dLbl>
              <c:idx val="12"/>
              <c:layout>
                <c:manualLayout>
                  <c:x val="0.027355215745222"/>
                  <c:y val="0.0441099029288006"/>
                </c:manualLayout>
              </c:layout>
              <c:dLblPos val="bestFit"/>
              <c:showVal val="1"/>
              <c:showCatName val="1"/>
            </c:dLbl>
            <c:dLbl>
              <c:idx val="13"/>
              <c:layout>
                <c:manualLayout>
                  <c:x val="0.0414602634973929"/>
                  <c:y val="0.0471614659278701"/>
                </c:manualLayout>
              </c:layout>
              <c:dLblPos val="bestFit"/>
              <c:showVal val="1"/>
              <c:showCatName val="1"/>
            </c:dLbl>
            <c:dLbl>
              <c:idx val="14"/>
              <c:layout>
                <c:manualLayout>
                  <c:x val="0.054290483983882"/>
                  <c:y val="0.0481441208737797"/>
                </c:manualLayout>
              </c:layout>
              <c:dLblPos val="bestFit"/>
              <c:showVal val="1"/>
              <c:showCatName val="1"/>
            </c:dLbl>
            <c:dLbl>
              <c:idx val="15"/>
              <c:layout>
                <c:manualLayout>
                  <c:x val="0.0658170315686454"/>
                  <c:y val="0.0624374730936411"/>
                </c:manualLayout>
              </c:layout>
              <c:dLblPos val="bestFit"/>
              <c:showVal val="1"/>
              <c:showCatName val="1"/>
            </c:dLbl>
            <c:dLbl>
              <c:idx val="16"/>
              <c:layout>
                <c:manualLayout>
                  <c:x val="-0.0134168732922658"/>
                  <c:y val="-0.00293268896943438"/>
                </c:manualLayout>
              </c:layout>
              <c:dLblPos val="bestFit"/>
              <c:showVal val="1"/>
              <c:showCatName val="1"/>
            </c:dLbl>
            <c:dLbl>
              <c:idx val="17"/>
              <c:layout>
                <c:manualLayout>
                  <c:x val="0.0164046443347124"/>
                  <c:y val="0.0146591398297435"/>
                </c:manualLayout>
              </c:layout>
              <c:dLblPos val="bestFit"/>
              <c:showVal val="1"/>
              <c:showCatName val="1"/>
            </c:dLbl>
            <c:dLbl>
              <c:idx val="19"/>
              <c:layout>
                <c:manualLayout>
                  <c:x val="-0.0339443831786861"/>
                  <c:y val="0.0345026316154925"/>
                </c:manualLayout>
              </c:layout>
              <c:dLblPos val="bestFit"/>
              <c:showVal val="1"/>
              <c:showCatName val="1"/>
            </c:dLbl>
            <c:dLbl>
              <c:idx val="20"/>
              <c:layout>
                <c:manualLayout>
                  <c:x val="-0.0858644676551916"/>
                  <c:y val="0.0330153175297533"/>
                </c:manualLayout>
              </c:layout>
              <c:dLblPos val="bestFit"/>
              <c:showVal val="1"/>
              <c:showCatName val="1"/>
            </c:dLbl>
            <c:dLbl>
              <c:idx val="21"/>
              <c:layout>
                <c:manualLayout>
                  <c:x val="-0.0477250580073566"/>
                  <c:y val="0.00471788248691136"/>
                </c:manualLayout>
              </c:layout>
              <c:dLblPos val="bestFit"/>
              <c:showVal val="1"/>
              <c:showCatName val="1"/>
            </c:dLbl>
            <c:dLbl>
              <c:idx val="26"/>
              <c:layout>
                <c:manualLayout>
                  <c:x val="-0.0417648752871101"/>
                  <c:y val="-0.000765876487661265"/>
                </c:manualLayout>
              </c:layout>
              <c:dLblPos val="bestFit"/>
              <c:showVal val="1"/>
              <c:showCatName val="1"/>
            </c:dLbl>
            <c:dLbl>
              <c:idx val="27"/>
              <c:layout>
                <c:manualLayout>
                  <c:x val="-0.0601844060304237"/>
                  <c:y val="-0.00575400297185074"/>
                </c:manualLayout>
              </c:layout>
              <c:dLblPos val="bestFit"/>
              <c:showVal val="1"/>
              <c:showCatName val="1"/>
            </c:dLbl>
            <c:dLbl>
              <c:idx val="28"/>
              <c:layout>
                <c:manualLayout>
                  <c:x val="-0.0438060318285371"/>
                  <c:y val="-0.00754891749642406"/>
                </c:manualLayout>
              </c:layout>
              <c:dLblPos val="bestFit"/>
              <c:showVal val="1"/>
              <c:showCatName val="1"/>
            </c:dLbl>
            <c:dLbl>
              <c:idx val="29"/>
              <c:layout>
                <c:manualLayout>
                  <c:x val="-0.0301456564138225"/>
                  <c:y val="-0.0110666722215279"/>
                </c:manualLayout>
              </c:layout>
              <c:dLblPos val="bestFit"/>
              <c:showVal val="1"/>
              <c:showCatName val="1"/>
            </c:dLbl>
            <c:dLbl>
              <c:idx val="31"/>
              <c:layout>
                <c:manualLayout>
                  <c:x val="-0.0162177096284017"/>
                  <c:y val="0.0326402255273647"/>
                </c:manualLayout>
              </c:layout>
              <c:dLblPos val="bestFit"/>
              <c:showVal val="1"/>
              <c:showCatName val="1"/>
            </c:dLbl>
            <c:dLbl>
              <c:idx val="38"/>
              <c:tx>
                <c:rich>
                  <a:bodyPr/>
                  <a:lstStyle/>
                  <a:p>
                    <a:r>
                      <a:rPr lang="en-US"/>
                      <a:t>Texas; 30</a:t>
                    </a:r>
                  </a:p>
                </c:rich>
              </c:tx>
              <c:dLblPos val="bestFit"/>
              <c:showVal val="1"/>
              <c:showCatName val="1"/>
              <c:showPercent val="1"/>
            </c:dLbl>
            <c:dLbl>
              <c:idx val="43"/>
              <c:layout>
                <c:manualLayout>
                  <c:x val="-0.0546785889052004"/>
                  <c:y val="-0.011100834617895"/>
                </c:manualLayout>
              </c:layout>
              <c:dLblPos val="bestFit"/>
              <c:showVal val="1"/>
              <c:showCatName val="1"/>
            </c:dLbl>
            <c:dLbl>
              <c:idx val="45"/>
              <c:layout>
                <c:manualLayout>
                  <c:x val="-0.131128374787228"/>
                  <c:y val="-0.0141239289533253"/>
                </c:manualLayout>
              </c:layout>
              <c:dLblPos val="bestFit"/>
              <c:showVal val="1"/>
              <c:showCatName val="1"/>
            </c:dLbl>
            <c:dLbl>
              <c:idx val="46"/>
              <c:layout>
                <c:manualLayout>
                  <c:x val="-0.0419401499879419"/>
                  <c:y val="-0.00967379077615298"/>
                </c:manualLayout>
              </c:layout>
              <c:dLblPos val="bestFit"/>
              <c:showVal val="1"/>
              <c:showCatName val="1"/>
            </c:dLbl>
            <c:dLbl>
              <c:idx val="47"/>
              <c:layout>
                <c:manualLayout>
                  <c:x val="-0.0519125921035071"/>
                  <c:y val="-0.0360274410143176"/>
                </c:manualLayout>
              </c:layout>
              <c:dLblPos val="bestFit"/>
              <c:showVal val="1"/>
              <c:showCatName val="1"/>
            </c:dLbl>
            <c:dLbl>
              <c:idx val="48"/>
              <c:layout>
                <c:manualLayout>
                  <c:x val="-0.0327925244848408"/>
                  <c:y val="-0.0639268702523296"/>
                </c:manualLayout>
              </c:layout>
              <c:dLblPos val="bestFit"/>
              <c:showVal val="1"/>
              <c:showCatName val="1"/>
            </c:dLbl>
            <c:dLbl>
              <c:idx val="49"/>
              <c:layout>
                <c:manualLayout>
                  <c:x val="-0.025683199055961"/>
                  <c:y val="-0.0897732227915955"/>
                </c:manualLayout>
              </c:layout>
              <c:dLblPos val="bestFit"/>
              <c:showVal val="1"/>
              <c:showCatName val="1"/>
            </c:dLbl>
            <c:dLbl>
              <c:idx val="51"/>
              <c:layout>
                <c:manualLayout>
                  <c:x val="0.0700640832028022"/>
                  <c:y val="-0.0607935119221209"/>
                </c:manualLayout>
              </c:layout>
              <c:dLblPos val="bestFit"/>
              <c:showVal val="1"/>
              <c:showCatName val="1"/>
            </c:dLbl>
            <c:txPr>
              <a:bodyPr rot="0" vert="horz" anchor="ctr" anchorCtr="1"/>
              <a:lstStyle/>
              <a:p>
                <a:pPr>
                  <a:defRPr/>
                </a:pPr>
                <a:endParaRPr lang="en-US"/>
              </a:p>
            </c:txPr>
            <c:dLblPos val="bestFit"/>
            <c:showVal val="1"/>
            <c:showCatName val="1"/>
            <c:showLeaderLines val="1"/>
          </c:dLbls>
          <c:cat>
            <c:strRef>
              <c:f>Totals!$A$2:$A$72</c:f>
              <c:strCache>
                <c:ptCount val="55"/>
                <c:pt idx="0">
                  <c:v>Alabama</c:v>
                </c:pt>
                <c:pt idx="1">
                  <c:v>Arizona</c:v>
                </c:pt>
                <c:pt idx="2">
                  <c:v>Arkansas</c:v>
                </c:pt>
                <c:pt idx="3">
                  <c:v>California</c:v>
                </c:pt>
                <c:pt idx="4">
                  <c:v>Colorado</c:v>
                </c:pt>
                <c:pt idx="5">
                  <c:v>Connecticut</c:v>
                </c:pt>
                <c:pt idx="6">
                  <c:v>Delaware</c:v>
                </c:pt>
                <c:pt idx="7">
                  <c:v>Florida</c:v>
                </c:pt>
                <c:pt idx="8">
                  <c:v>Georgia</c:v>
                </c:pt>
                <c:pt idx="9">
                  <c:v>Hawaii</c:v>
                </c:pt>
                <c:pt idx="10">
                  <c:v>Idaho</c:v>
                </c:pt>
                <c:pt idx="11">
                  <c:v>Indiana</c:v>
                </c:pt>
                <c:pt idx="12">
                  <c:v>Iowa</c:v>
                </c:pt>
                <c:pt idx="13">
                  <c:v>Illinois</c:v>
                </c:pt>
                <c:pt idx="14">
                  <c:v>Kansas</c:v>
                </c:pt>
                <c:pt idx="15">
                  <c:v>Kentucky</c:v>
                </c:pt>
                <c:pt idx="16">
                  <c:v>Louisiana</c:v>
                </c:pt>
                <c:pt idx="17">
                  <c:v>Maine</c:v>
                </c:pt>
                <c:pt idx="18">
                  <c:v>Maryland</c:v>
                </c:pt>
                <c:pt idx="19">
                  <c:v>Massachusetts</c:v>
                </c:pt>
                <c:pt idx="20">
                  <c:v>Michigan</c:v>
                </c:pt>
                <c:pt idx="21">
                  <c:v>Minnesota</c:v>
                </c:pt>
                <c:pt idx="22">
                  <c:v>Mississippi</c:v>
                </c:pt>
                <c:pt idx="23">
                  <c:v>Missouri</c:v>
                </c:pt>
                <c:pt idx="24">
                  <c:v>Nebraska</c:v>
                </c:pt>
                <c:pt idx="25">
                  <c:v>Nevada</c:v>
                </c:pt>
                <c:pt idx="26">
                  <c:v>New Hampshire</c:v>
                </c:pt>
                <c:pt idx="27">
                  <c:v>New Jersey</c:v>
                </c:pt>
                <c:pt idx="28">
                  <c:v>New Mexico</c:v>
                </c:pt>
                <c:pt idx="29">
                  <c:v>New York</c:v>
                </c:pt>
                <c:pt idx="30">
                  <c:v>North Carolina</c:v>
                </c:pt>
                <c:pt idx="31">
                  <c:v>Ohio</c:v>
                </c:pt>
                <c:pt idx="32">
                  <c:v>Oklahoma</c:v>
                </c:pt>
                <c:pt idx="33">
                  <c:v>Oregon</c:v>
                </c:pt>
                <c:pt idx="34">
                  <c:v>Pennsylvania</c:v>
                </c:pt>
                <c:pt idx="35">
                  <c:v>Rhode Island</c:v>
                </c:pt>
                <c:pt idx="36">
                  <c:v>South Carolina</c:v>
                </c:pt>
                <c:pt idx="37">
                  <c:v>Tennessee</c:v>
                </c:pt>
                <c:pt idx="38">
                  <c:v>Texas</c:v>
                </c:pt>
                <c:pt idx="39">
                  <c:v>Utah</c:v>
                </c:pt>
                <c:pt idx="40">
                  <c:v>Vermont</c:v>
                </c:pt>
                <c:pt idx="41">
                  <c:v>Virginia</c:v>
                </c:pt>
                <c:pt idx="42">
                  <c:v>Washington</c:v>
                </c:pt>
                <c:pt idx="43">
                  <c:v>Wisconsin</c:v>
                </c:pt>
                <c:pt idx="44">
                  <c:v>US Federal</c:v>
                </c:pt>
                <c:pt idx="45">
                  <c:v>Alberta</c:v>
                </c:pt>
                <c:pt idx="46">
                  <c:v>British Columbia</c:v>
                </c:pt>
                <c:pt idx="47">
                  <c:v>Ontario</c:v>
                </c:pt>
                <c:pt idx="48">
                  <c:v>Australia</c:v>
                </c:pt>
                <c:pt idx="49">
                  <c:v>Cayman Islands</c:v>
                </c:pt>
                <c:pt idx="50">
                  <c:v>Romania</c:v>
                </c:pt>
                <c:pt idx="51">
                  <c:v>Saudi Arabia</c:v>
                </c:pt>
                <c:pt idx="52">
                  <c:v>Scotland</c:v>
                </c:pt>
                <c:pt idx="53">
                  <c:v>United Arab Emirates</c:v>
                </c:pt>
                <c:pt idx="54">
                  <c:v>United Kingdom</c:v>
                </c:pt>
              </c:strCache>
            </c:strRef>
          </c:cat>
          <c:val>
            <c:numRef>
              <c:f>Totals!$B$2:$B$72</c:f>
              <c:numCache>
                <c:formatCode>General</c:formatCode>
                <c:ptCount val="55"/>
                <c:pt idx="0">
                  <c:v>10.0</c:v>
                </c:pt>
                <c:pt idx="1">
                  <c:v>6.0</c:v>
                </c:pt>
                <c:pt idx="2">
                  <c:v>3.0</c:v>
                </c:pt>
                <c:pt idx="3">
                  <c:v>37.0</c:v>
                </c:pt>
                <c:pt idx="4">
                  <c:v>8.0</c:v>
                </c:pt>
                <c:pt idx="5">
                  <c:v>2.0</c:v>
                </c:pt>
                <c:pt idx="6">
                  <c:v>1.0</c:v>
                </c:pt>
                <c:pt idx="7">
                  <c:v>47.0</c:v>
                </c:pt>
                <c:pt idx="8">
                  <c:v>13.0</c:v>
                </c:pt>
                <c:pt idx="9">
                  <c:v>3.0</c:v>
                </c:pt>
                <c:pt idx="10">
                  <c:v>1.0</c:v>
                </c:pt>
                <c:pt idx="11">
                  <c:v>2.0</c:v>
                </c:pt>
                <c:pt idx="12">
                  <c:v>1.0</c:v>
                </c:pt>
                <c:pt idx="13">
                  <c:v>9.0</c:v>
                </c:pt>
                <c:pt idx="14">
                  <c:v>3.0</c:v>
                </c:pt>
                <c:pt idx="15">
                  <c:v>3.0</c:v>
                </c:pt>
                <c:pt idx="16">
                  <c:v>8.0</c:v>
                </c:pt>
                <c:pt idx="17">
                  <c:v>1.0</c:v>
                </c:pt>
                <c:pt idx="18">
                  <c:v>6.0</c:v>
                </c:pt>
                <c:pt idx="19">
                  <c:v>4.0</c:v>
                </c:pt>
                <c:pt idx="20">
                  <c:v>10.0</c:v>
                </c:pt>
                <c:pt idx="21">
                  <c:v>1.0</c:v>
                </c:pt>
                <c:pt idx="22">
                  <c:v>14.0</c:v>
                </c:pt>
                <c:pt idx="23">
                  <c:v>4.0</c:v>
                </c:pt>
                <c:pt idx="24">
                  <c:v>2.0</c:v>
                </c:pt>
                <c:pt idx="25">
                  <c:v>1.0</c:v>
                </c:pt>
                <c:pt idx="26">
                  <c:v>4.0</c:v>
                </c:pt>
                <c:pt idx="27">
                  <c:v>3.0</c:v>
                </c:pt>
                <c:pt idx="28">
                  <c:v>3.0</c:v>
                </c:pt>
                <c:pt idx="29">
                  <c:v>6.0</c:v>
                </c:pt>
                <c:pt idx="30">
                  <c:v>16.0</c:v>
                </c:pt>
                <c:pt idx="31">
                  <c:v>1.0</c:v>
                </c:pt>
                <c:pt idx="32">
                  <c:v>2.0</c:v>
                </c:pt>
                <c:pt idx="33">
                  <c:v>2.0</c:v>
                </c:pt>
                <c:pt idx="34">
                  <c:v>1.0</c:v>
                </c:pt>
                <c:pt idx="35">
                  <c:v>1.0</c:v>
                </c:pt>
                <c:pt idx="36">
                  <c:v>12.0</c:v>
                </c:pt>
                <c:pt idx="37">
                  <c:v>7.0</c:v>
                </c:pt>
                <c:pt idx="38">
                  <c:v>31.0</c:v>
                </c:pt>
                <c:pt idx="39">
                  <c:v>2.0</c:v>
                </c:pt>
                <c:pt idx="40">
                  <c:v>1.0</c:v>
                </c:pt>
                <c:pt idx="41">
                  <c:v>11.0</c:v>
                </c:pt>
                <c:pt idx="42">
                  <c:v>3.0</c:v>
                </c:pt>
                <c:pt idx="43">
                  <c:v>1.0</c:v>
                </c:pt>
                <c:pt idx="44">
                  <c:v>1.0</c:v>
                </c:pt>
                <c:pt idx="45">
                  <c:v>9.0</c:v>
                </c:pt>
                <c:pt idx="46">
                  <c:v>3.0</c:v>
                </c:pt>
                <c:pt idx="47">
                  <c:v>2.0</c:v>
                </c:pt>
                <c:pt idx="48">
                  <c:v>1.0</c:v>
                </c:pt>
                <c:pt idx="49">
                  <c:v>1.0</c:v>
                </c:pt>
                <c:pt idx="50">
                  <c:v>1.0</c:v>
                </c:pt>
                <c:pt idx="51">
                  <c:v>1.0</c:v>
                </c:pt>
                <c:pt idx="52">
                  <c:v>1.0</c:v>
                </c:pt>
                <c:pt idx="53">
                  <c:v>1.0</c:v>
                </c:pt>
                <c:pt idx="54">
                  <c:v>1.0</c:v>
                </c:pt>
              </c:numCache>
            </c:numRef>
          </c:val>
        </c:ser>
        <c:dLbls>
          <c:showCatName val="1"/>
          <c:showPercent val="1"/>
        </c:dLbls>
        <c:firstSliceAng val="0"/>
      </c:pieChart>
    </c:plotArea>
    <c:plotVisOnly val="1"/>
  </c:chart>
  <c:spPr>
    <a:effectLst>
      <a:outerShdw blurRad="50800" dist="38100" dir="8100000" algn="tr" rotWithShape="0">
        <a:prstClr val="black">
          <a:alpha val="40000"/>
        </a:prstClr>
      </a:outerShdw>
    </a:effectLst>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a:pPr>
            <a:r>
              <a:rPr lang="en-US" sz="1800" b="1"/>
              <a:t>SmartCodes and</a:t>
            </a:r>
            <a:r>
              <a:rPr lang="en-US" sz="1800" b="1" baseline="0"/>
              <a:t> Other Form Based Codes</a:t>
            </a:r>
            <a:endParaRPr lang="en-US" sz="1800" baseline="0"/>
          </a:p>
        </c:rich>
      </c:tx>
    </c:title>
    <c:plotArea>
      <c:layout/>
      <c:barChart>
        <c:barDir val="col"/>
        <c:grouping val="clustered"/>
        <c:ser>
          <c:idx val="0"/>
          <c:order val="0"/>
          <c:spPr>
            <a:solidFill>
              <a:schemeClr val="accent4">
                <a:lumMod val="20000"/>
                <a:lumOff val="80000"/>
              </a:schemeClr>
            </a:solidFill>
            <a:ln>
              <a:solidFill>
                <a:prstClr val="black"/>
              </a:solidFill>
            </a:ln>
            <a:effectLst/>
          </c:spPr>
          <c:dPt>
            <c:idx val="0"/>
            <c:spPr>
              <a:solidFill>
                <a:schemeClr val="accent4">
                  <a:lumMod val="60000"/>
                  <a:lumOff val="40000"/>
                </a:schemeClr>
              </a:solidFill>
              <a:ln>
                <a:solidFill>
                  <a:prstClr val="black"/>
                </a:solidFill>
              </a:ln>
              <a:effectLst/>
            </c:spPr>
          </c:dPt>
          <c:dPt>
            <c:idx val="1"/>
            <c:spPr>
              <a:solidFill>
                <a:schemeClr val="accent4">
                  <a:lumMod val="60000"/>
                  <a:lumOff val="40000"/>
                </a:schemeClr>
              </a:solidFill>
              <a:ln>
                <a:solidFill>
                  <a:prstClr val="black"/>
                </a:solidFill>
              </a:ln>
              <a:effectLst/>
            </c:spPr>
          </c:dPt>
          <c:dPt>
            <c:idx val="2"/>
            <c:spPr>
              <a:solidFill>
                <a:schemeClr val="accent4">
                  <a:lumMod val="40000"/>
                  <a:lumOff val="60000"/>
                </a:schemeClr>
              </a:solidFill>
              <a:ln>
                <a:solidFill>
                  <a:prstClr val="black"/>
                </a:solidFill>
              </a:ln>
              <a:effectLst/>
            </c:spPr>
          </c:dPt>
          <c:dPt>
            <c:idx val="3"/>
            <c:spPr>
              <a:solidFill>
                <a:schemeClr val="accent4">
                  <a:lumMod val="50000"/>
                </a:schemeClr>
              </a:solidFill>
              <a:ln>
                <a:solidFill>
                  <a:prstClr val="black"/>
                </a:solidFill>
              </a:ln>
              <a:effectLst/>
            </c:spPr>
          </c:dPt>
          <c:dPt>
            <c:idx val="4"/>
            <c:spPr>
              <a:solidFill>
                <a:schemeClr val="accent4">
                  <a:lumMod val="60000"/>
                  <a:lumOff val="40000"/>
                </a:schemeClr>
              </a:solidFill>
              <a:ln>
                <a:solidFill>
                  <a:prstClr val="black"/>
                </a:solidFill>
              </a:ln>
              <a:effectLst/>
            </c:spPr>
          </c:dPt>
          <c:dPt>
            <c:idx val="5"/>
            <c:spPr>
              <a:solidFill>
                <a:schemeClr val="accent4">
                  <a:lumMod val="40000"/>
                  <a:lumOff val="60000"/>
                </a:schemeClr>
              </a:solidFill>
              <a:ln>
                <a:solidFill>
                  <a:prstClr val="black"/>
                </a:solidFill>
              </a:ln>
              <a:effectLst/>
            </c:spPr>
          </c:dPt>
          <c:dPt>
            <c:idx val="7"/>
            <c:spPr>
              <a:solidFill>
                <a:schemeClr val="accent4">
                  <a:lumMod val="50000"/>
                </a:schemeClr>
              </a:solidFill>
              <a:ln>
                <a:solidFill>
                  <a:prstClr val="black"/>
                </a:solidFill>
              </a:ln>
              <a:effectLst/>
            </c:spPr>
          </c:dPt>
          <c:dPt>
            <c:idx val="8"/>
            <c:spPr>
              <a:solidFill>
                <a:schemeClr val="accent4">
                  <a:lumMod val="75000"/>
                </a:schemeClr>
              </a:solidFill>
              <a:ln>
                <a:solidFill>
                  <a:prstClr val="black"/>
                </a:solidFill>
              </a:ln>
              <a:effectLst/>
            </c:spPr>
          </c:dPt>
          <c:dPt>
            <c:idx val="9"/>
            <c:spPr>
              <a:solidFill>
                <a:schemeClr val="accent4">
                  <a:lumMod val="40000"/>
                  <a:lumOff val="60000"/>
                </a:schemeClr>
              </a:solidFill>
              <a:ln>
                <a:solidFill>
                  <a:prstClr val="black"/>
                </a:solidFill>
              </a:ln>
              <a:effectLst/>
            </c:spPr>
          </c:dPt>
          <c:dPt>
            <c:idx val="11"/>
            <c:spPr>
              <a:solidFill>
                <a:schemeClr val="accent4">
                  <a:lumMod val="40000"/>
                  <a:lumOff val="60000"/>
                </a:schemeClr>
              </a:solidFill>
              <a:ln>
                <a:solidFill>
                  <a:prstClr val="black"/>
                </a:solidFill>
              </a:ln>
              <a:effectLst/>
            </c:spPr>
          </c:dPt>
          <c:dPt>
            <c:idx val="13"/>
            <c:spPr>
              <a:solidFill>
                <a:schemeClr val="accent4">
                  <a:lumMod val="60000"/>
                  <a:lumOff val="40000"/>
                </a:schemeClr>
              </a:solidFill>
              <a:ln>
                <a:solidFill>
                  <a:prstClr val="black"/>
                </a:solidFill>
              </a:ln>
              <a:effectLst/>
            </c:spPr>
          </c:dPt>
          <c:dPt>
            <c:idx val="14"/>
            <c:spPr>
              <a:solidFill>
                <a:schemeClr val="accent4">
                  <a:lumMod val="40000"/>
                  <a:lumOff val="60000"/>
                </a:schemeClr>
              </a:solidFill>
              <a:ln>
                <a:solidFill>
                  <a:prstClr val="black"/>
                </a:solidFill>
              </a:ln>
              <a:effectLst/>
            </c:spPr>
          </c:dPt>
          <c:dPt>
            <c:idx val="15"/>
            <c:spPr>
              <a:solidFill>
                <a:schemeClr val="accent4">
                  <a:lumMod val="40000"/>
                  <a:lumOff val="60000"/>
                </a:schemeClr>
              </a:solidFill>
              <a:ln>
                <a:solidFill>
                  <a:prstClr val="black"/>
                </a:solidFill>
              </a:ln>
              <a:effectLst/>
            </c:spPr>
          </c:dPt>
          <c:dPt>
            <c:idx val="16"/>
            <c:spPr>
              <a:solidFill>
                <a:schemeClr val="accent4">
                  <a:lumMod val="60000"/>
                  <a:lumOff val="40000"/>
                </a:schemeClr>
              </a:solidFill>
              <a:ln>
                <a:solidFill>
                  <a:prstClr val="black"/>
                </a:solidFill>
              </a:ln>
              <a:effectLst/>
            </c:spPr>
          </c:dPt>
          <c:dPt>
            <c:idx val="18"/>
            <c:spPr>
              <a:solidFill>
                <a:schemeClr val="accent4">
                  <a:lumMod val="60000"/>
                  <a:lumOff val="40000"/>
                </a:schemeClr>
              </a:solidFill>
              <a:ln>
                <a:solidFill>
                  <a:prstClr val="black"/>
                </a:solidFill>
              </a:ln>
              <a:effectLst/>
            </c:spPr>
          </c:dPt>
          <c:dPt>
            <c:idx val="19"/>
            <c:spPr>
              <a:solidFill>
                <a:schemeClr val="accent4">
                  <a:lumMod val="40000"/>
                  <a:lumOff val="60000"/>
                </a:schemeClr>
              </a:solidFill>
              <a:ln>
                <a:solidFill>
                  <a:prstClr val="black"/>
                </a:solidFill>
              </a:ln>
              <a:effectLst/>
            </c:spPr>
          </c:dPt>
          <c:dPt>
            <c:idx val="20"/>
            <c:spPr>
              <a:solidFill>
                <a:schemeClr val="accent4">
                  <a:lumMod val="60000"/>
                  <a:lumOff val="40000"/>
                </a:schemeClr>
              </a:solidFill>
              <a:ln>
                <a:solidFill>
                  <a:prstClr val="black"/>
                </a:solidFill>
              </a:ln>
              <a:effectLst/>
            </c:spPr>
          </c:dPt>
          <c:dPt>
            <c:idx val="22"/>
            <c:spPr>
              <a:solidFill>
                <a:schemeClr val="accent4">
                  <a:lumMod val="75000"/>
                </a:schemeClr>
              </a:solidFill>
              <a:ln>
                <a:solidFill>
                  <a:prstClr val="black"/>
                </a:solidFill>
              </a:ln>
              <a:effectLst/>
            </c:spPr>
          </c:dPt>
          <c:dPt>
            <c:idx val="23"/>
            <c:spPr>
              <a:solidFill>
                <a:schemeClr val="accent4">
                  <a:lumMod val="40000"/>
                  <a:lumOff val="60000"/>
                </a:schemeClr>
              </a:solidFill>
              <a:ln>
                <a:solidFill>
                  <a:prstClr val="black"/>
                </a:solidFill>
              </a:ln>
              <a:effectLst/>
            </c:spPr>
          </c:dPt>
          <c:dPt>
            <c:idx val="24"/>
            <c:spPr>
              <a:solidFill>
                <a:schemeClr val="accent4">
                  <a:lumMod val="40000"/>
                  <a:lumOff val="60000"/>
                </a:schemeClr>
              </a:solidFill>
              <a:ln>
                <a:solidFill>
                  <a:prstClr val="black"/>
                </a:solidFill>
              </a:ln>
              <a:effectLst/>
            </c:spPr>
          </c:dPt>
          <c:dPt>
            <c:idx val="26"/>
            <c:spPr>
              <a:solidFill>
                <a:schemeClr val="accent4">
                  <a:lumMod val="40000"/>
                  <a:lumOff val="60000"/>
                </a:schemeClr>
              </a:solidFill>
              <a:ln>
                <a:solidFill>
                  <a:prstClr val="black"/>
                </a:solidFill>
              </a:ln>
              <a:effectLst/>
            </c:spPr>
          </c:dPt>
          <c:dPt>
            <c:idx val="27"/>
            <c:spPr>
              <a:solidFill>
                <a:schemeClr val="accent4">
                  <a:lumMod val="40000"/>
                  <a:lumOff val="60000"/>
                </a:schemeClr>
              </a:solidFill>
              <a:ln>
                <a:solidFill>
                  <a:prstClr val="black"/>
                </a:solidFill>
              </a:ln>
              <a:effectLst/>
            </c:spPr>
          </c:dPt>
          <c:dPt>
            <c:idx val="28"/>
            <c:spPr>
              <a:solidFill>
                <a:schemeClr val="accent4">
                  <a:lumMod val="40000"/>
                  <a:lumOff val="60000"/>
                </a:schemeClr>
              </a:solidFill>
              <a:ln>
                <a:solidFill>
                  <a:prstClr val="black"/>
                </a:solidFill>
              </a:ln>
              <a:effectLst/>
            </c:spPr>
          </c:dPt>
          <c:dPt>
            <c:idx val="29"/>
            <c:spPr>
              <a:solidFill>
                <a:schemeClr val="accent4">
                  <a:lumMod val="60000"/>
                  <a:lumOff val="40000"/>
                </a:schemeClr>
              </a:solidFill>
              <a:ln>
                <a:solidFill>
                  <a:prstClr val="black"/>
                </a:solidFill>
              </a:ln>
              <a:effectLst/>
            </c:spPr>
          </c:dPt>
          <c:dPt>
            <c:idx val="30"/>
            <c:spPr>
              <a:solidFill>
                <a:schemeClr val="accent4">
                  <a:lumMod val="75000"/>
                </a:schemeClr>
              </a:solidFill>
              <a:ln>
                <a:solidFill>
                  <a:prstClr val="black"/>
                </a:solidFill>
              </a:ln>
              <a:effectLst/>
            </c:spPr>
          </c:dPt>
          <c:dPt>
            <c:idx val="32"/>
            <c:spPr>
              <a:solidFill>
                <a:schemeClr val="accent4">
                  <a:lumMod val="40000"/>
                  <a:lumOff val="60000"/>
                </a:schemeClr>
              </a:solidFill>
              <a:ln>
                <a:solidFill>
                  <a:prstClr val="black"/>
                </a:solidFill>
              </a:ln>
              <a:effectLst/>
            </c:spPr>
          </c:dPt>
          <c:dPt>
            <c:idx val="33"/>
            <c:spPr>
              <a:solidFill>
                <a:schemeClr val="accent4">
                  <a:lumMod val="40000"/>
                  <a:lumOff val="60000"/>
                </a:schemeClr>
              </a:solidFill>
              <a:ln>
                <a:solidFill>
                  <a:prstClr val="black"/>
                </a:solidFill>
              </a:ln>
              <a:effectLst/>
            </c:spPr>
          </c:dPt>
          <c:dPt>
            <c:idx val="36"/>
            <c:spPr>
              <a:solidFill>
                <a:schemeClr val="accent4">
                  <a:lumMod val="75000"/>
                </a:schemeClr>
              </a:solidFill>
              <a:ln>
                <a:solidFill>
                  <a:prstClr val="black"/>
                </a:solidFill>
              </a:ln>
              <a:effectLst/>
            </c:spPr>
          </c:dPt>
          <c:dPt>
            <c:idx val="37"/>
            <c:spPr>
              <a:solidFill>
                <a:schemeClr val="accent4">
                  <a:lumMod val="60000"/>
                  <a:lumOff val="40000"/>
                </a:schemeClr>
              </a:solidFill>
              <a:ln>
                <a:solidFill>
                  <a:prstClr val="black"/>
                </a:solidFill>
              </a:ln>
              <a:effectLst/>
            </c:spPr>
          </c:dPt>
          <c:dPt>
            <c:idx val="38"/>
            <c:spPr>
              <a:solidFill>
                <a:schemeClr val="accent4">
                  <a:lumMod val="50000"/>
                </a:schemeClr>
              </a:solidFill>
              <a:ln>
                <a:solidFill>
                  <a:prstClr val="black"/>
                </a:solidFill>
              </a:ln>
              <a:effectLst/>
            </c:spPr>
          </c:dPt>
          <c:dPt>
            <c:idx val="39"/>
            <c:spPr>
              <a:solidFill>
                <a:schemeClr val="accent4">
                  <a:lumMod val="40000"/>
                  <a:lumOff val="60000"/>
                </a:schemeClr>
              </a:solidFill>
              <a:ln>
                <a:solidFill>
                  <a:prstClr val="black"/>
                </a:solidFill>
              </a:ln>
              <a:effectLst/>
            </c:spPr>
          </c:dPt>
          <c:dPt>
            <c:idx val="41"/>
            <c:spPr>
              <a:solidFill>
                <a:schemeClr val="accent4">
                  <a:lumMod val="75000"/>
                </a:schemeClr>
              </a:solidFill>
              <a:ln>
                <a:solidFill>
                  <a:prstClr val="black"/>
                </a:solidFill>
              </a:ln>
              <a:effectLst/>
            </c:spPr>
          </c:dPt>
          <c:dPt>
            <c:idx val="42"/>
            <c:spPr>
              <a:solidFill>
                <a:schemeClr val="accent4">
                  <a:lumMod val="40000"/>
                  <a:lumOff val="60000"/>
                </a:schemeClr>
              </a:solidFill>
              <a:ln>
                <a:solidFill>
                  <a:prstClr val="black"/>
                </a:solidFill>
              </a:ln>
              <a:effectLst/>
            </c:spPr>
          </c:dPt>
          <c:dPt>
            <c:idx val="45"/>
            <c:spPr>
              <a:solidFill>
                <a:schemeClr val="accent4">
                  <a:lumMod val="60000"/>
                  <a:lumOff val="40000"/>
                </a:schemeClr>
              </a:solidFill>
              <a:ln>
                <a:solidFill>
                  <a:prstClr val="black"/>
                </a:solidFill>
              </a:ln>
              <a:effectLst/>
            </c:spPr>
          </c:dPt>
          <c:dPt>
            <c:idx val="46"/>
            <c:spPr>
              <a:solidFill>
                <a:schemeClr val="accent4">
                  <a:lumMod val="40000"/>
                  <a:lumOff val="60000"/>
                </a:schemeClr>
              </a:solidFill>
              <a:ln>
                <a:solidFill>
                  <a:prstClr val="black"/>
                </a:solidFill>
              </a:ln>
              <a:effectLst/>
            </c:spPr>
          </c:dPt>
          <c:dPt>
            <c:idx val="47"/>
            <c:spPr>
              <a:solidFill>
                <a:schemeClr val="accent4">
                  <a:lumMod val="40000"/>
                  <a:lumOff val="60000"/>
                </a:schemeClr>
              </a:solidFill>
              <a:ln>
                <a:solidFill>
                  <a:prstClr val="black"/>
                </a:solidFill>
              </a:ln>
              <a:effectLst/>
            </c:spPr>
          </c:dPt>
          <c:dLbls>
            <c:showVal val="1"/>
          </c:dLbls>
          <c:cat>
            <c:strRef>
              <c:f>Totals!$A$2:$A$72</c:f>
              <c:strCache>
                <c:ptCount val="55"/>
                <c:pt idx="0">
                  <c:v>Alabama</c:v>
                </c:pt>
                <c:pt idx="1">
                  <c:v>Arizona</c:v>
                </c:pt>
                <c:pt idx="2">
                  <c:v>Arkansas</c:v>
                </c:pt>
                <c:pt idx="3">
                  <c:v>California</c:v>
                </c:pt>
                <c:pt idx="4">
                  <c:v>Colorado</c:v>
                </c:pt>
                <c:pt idx="5">
                  <c:v>Connecticut</c:v>
                </c:pt>
                <c:pt idx="6">
                  <c:v>Delaware</c:v>
                </c:pt>
                <c:pt idx="7">
                  <c:v>Florida</c:v>
                </c:pt>
                <c:pt idx="8">
                  <c:v>Georgia</c:v>
                </c:pt>
                <c:pt idx="9">
                  <c:v>Hawaii</c:v>
                </c:pt>
                <c:pt idx="10">
                  <c:v>Idaho</c:v>
                </c:pt>
                <c:pt idx="11">
                  <c:v>Indiana</c:v>
                </c:pt>
                <c:pt idx="12">
                  <c:v>Iowa</c:v>
                </c:pt>
                <c:pt idx="13">
                  <c:v>Illinois</c:v>
                </c:pt>
                <c:pt idx="14">
                  <c:v>Kansas</c:v>
                </c:pt>
                <c:pt idx="15">
                  <c:v>Kentucky</c:v>
                </c:pt>
                <c:pt idx="16">
                  <c:v>Louisiana</c:v>
                </c:pt>
                <c:pt idx="17">
                  <c:v>Maine</c:v>
                </c:pt>
                <c:pt idx="18">
                  <c:v>Maryland</c:v>
                </c:pt>
                <c:pt idx="19">
                  <c:v>Massachusetts</c:v>
                </c:pt>
                <c:pt idx="20">
                  <c:v>Michigan</c:v>
                </c:pt>
                <c:pt idx="21">
                  <c:v>Minnesota</c:v>
                </c:pt>
                <c:pt idx="22">
                  <c:v>Mississippi</c:v>
                </c:pt>
                <c:pt idx="23">
                  <c:v>Missouri</c:v>
                </c:pt>
                <c:pt idx="24">
                  <c:v>Nebraska</c:v>
                </c:pt>
                <c:pt idx="25">
                  <c:v>Nevada</c:v>
                </c:pt>
                <c:pt idx="26">
                  <c:v>New Hampshire</c:v>
                </c:pt>
                <c:pt idx="27">
                  <c:v>New Jersey</c:v>
                </c:pt>
                <c:pt idx="28">
                  <c:v>New Mexico</c:v>
                </c:pt>
                <c:pt idx="29">
                  <c:v>New York</c:v>
                </c:pt>
                <c:pt idx="30">
                  <c:v>North Carolina</c:v>
                </c:pt>
                <c:pt idx="31">
                  <c:v>Ohio</c:v>
                </c:pt>
                <c:pt idx="32">
                  <c:v>Oklahoma</c:v>
                </c:pt>
                <c:pt idx="33">
                  <c:v>Oregon</c:v>
                </c:pt>
                <c:pt idx="34">
                  <c:v>Pennsylvania</c:v>
                </c:pt>
                <c:pt idx="35">
                  <c:v>Rhode Island</c:v>
                </c:pt>
                <c:pt idx="36">
                  <c:v>South Carolina</c:v>
                </c:pt>
                <c:pt idx="37">
                  <c:v>Tennessee</c:v>
                </c:pt>
                <c:pt idx="38">
                  <c:v>Texas</c:v>
                </c:pt>
                <c:pt idx="39">
                  <c:v>Utah</c:v>
                </c:pt>
                <c:pt idx="40">
                  <c:v>Vermont</c:v>
                </c:pt>
                <c:pt idx="41">
                  <c:v>Virginia</c:v>
                </c:pt>
                <c:pt idx="42">
                  <c:v>Washington</c:v>
                </c:pt>
                <c:pt idx="43">
                  <c:v>Wisconsin</c:v>
                </c:pt>
                <c:pt idx="44">
                  <c:v>US Federal</c:v>
                </c:pt>
                <c:pt idx="45">
                  <c:v>Alberta</c:v>
                </c:pt>
                <c:pt idx="46">
                  <c:v>British Columbia</c:v>
                </c:pt>
                <c:pt idx="47">
                  <c:v>Ontario</c:v>
                </c:pt>
                <c:pt idx="48">
                  <c:v>Australia</c:v>
                </c:pt>
                <c:pt idx="49">
                  <c:v>Cayman Islands</c:v>
                </c:pt>
                <c:pt idx="50">
                  <c:v>Romania</c:v>
                </c:pt>
                <c:pt idx="51">
                  <c:v>Saudi Arabia</c:v>
                </c:pt>
                <c:pt idx="52">
                  <c:v>Scotland</c:v>
                </c:pt>
                <c:pt idx="53">
                  <c:v>United Arab Emirates</c:v>
                </c:pt>
                <c:pt idx="54">
                  <c:v>United Kingdom</c:v>
                </c:pt>
              </c:strCache>
            </c:strRef>
          </c:cat>
          <c:val>
            <c:numRef>
              <c:f>Totals!$B$2:$B$72</c:f>
              <c:numCache>
                <c:formatCode>General</c:formatCode>
                <c:ptCount val="55"/>
                <c:pt idx="0">
                  <c:v>10.0</c:v>
                </c:pt>
                <c:pt idx="1">
                  <c:v>6.0</c:v>
                </c:pt>
                <c:pt idx="2">
                  <c:v>3.0</c:v>
                </c:pt>
                <c:pt idx="3">
                  <c:v>37.0</c:v>
                </c:pt>
                <c:pt idx="4">
                  <c:v>8.0</c:v>
                </c:pt>
                <c:pt idx="5">
                  <c:v>2.0</c:v>
                </c:pt>
                <c:pt idx="6">
                  <c:v>1.0</c:v>
                </c:pt>
                <c:pt idx="7">
                  <c:v>47.0</c:v>
                </c:pt>
                <c:pt idx="8">
                  <c:v>13.0</c:v>
                </c:pt>
                <c:pt idx="9">
                  <c:v>3.0</c:v>
                </c:pt>
                <c:pt idx="10">
                  <c:v>1.0</c:v>
                </c:pt>
                <c:pt idx="11">
                  <c:v>2.0</c:v>
                </c:pt>
                <c:pt idx="12">
                  <c:v>1.0</c:v>
                </c:pt>
                <c:pt idx="13">
                  <c:v>9.0</c:v>
                </c:pt>
                <c:pt idx="14">
                  <c:v>3.0</c:v>
                </c:pt>
                <c:pt idx="15">
                  <c:v>3.0</c:v>
                </c:pt>
                <c:pt idx="16">
                  <c:v>8.0</c:v>
                </c:pt>
                <c:pt idx="17">
                  <c:v>1.0</c:v>
                </c:pt>
                <c:pt idx="18">
                  <c:v>6.0</c:v>
                </c:pt>
                <c:pt idx="19">
                  <c:v>4.0</c:v>
                </c:pt>
                <c:pt idx="20">
                  <c:v>10.0</c:v>
                </c:pt>
                <c:pt idx="21">
                  <c:v>1.0</c:v>
                </c:pt>
                <c:pt idx="22">
                  <c:v>14.0</c:v>
                </c:pt>
                <c:pt idx="23">
                  <c:v>4.0</c:v>
                </c:pt>
                <c:pt idx="24">
                  <c:v>2.0</c:v>
                </c:pt>
                <c:pt idx="25">
                  <c:v>1.0</c:v>
                </c:pt>
                <c:pt idx="26">
                  <c:v>4.0</c:v>
                </c:pt>
                <c:pt idx="27">
                  <c:v>3.0</c:v>
                </c:pt>
                <c:pt idx="28">
                  <c:v>3.0</c:v>
                </c:pt>
                <c:pt idx="29">
                  <c:v>6.0</c:v>
                </c:pt>
                <c:pt idx="30">
                  <c:v>16.0</c:v>
                </c:pt>
                <c:pt idx="31">
                  <c:v>1.0</c:v>
                </c:pt>
                <c:pt idx="32">
                  <c:v>2.0</c:v>
                </c:pt>
                <c:pt idx="33">
                  <c:v>2.0</c:v>
                </c:pt>
                <c:pt idx="34">
                  <c:v>1.0</c:v>
                </c:pt>
                <c:pt idx="35">
                  <c:v>1.0</c:v>
                </c:pt>
                <c:pt idx="36">
                  <c:v>12.0</c:v>
                </c:pt>
                <c:pt idx="37">
                  <c:v>7.0</c:v>
                </c:pt>
                <c:pt idx="38">
                  <c:v>31.0</c:v>
                </c:pt>
                <c:pt idx="39">
                  <c:v>2.0</c:v>
                </c:pt>
                <c:pt idx="40">
                  <c:v>1.0</c:v>
                </c:pt>
                <c:pt idx="41">
                  <c:v>11.0</c:v>
                </c:pt>
                <c:pt idx="42">
                  <c:v>3.0</c:v>
                </c:pt>
                <c:pt idx="43">
                  <c:v>1.0</c:v>
                </c:pt>
                <c:pt idx="44">
                  <c:v>1.0</c:v>
                </c:pt>
                <c:pt idx="45">
                  <c:v>9.0</c:v>
                </c:pt>
                <c:pt idx="46">
                  <c:v>3.0</c:v>
                </c:pt>
                <c:pt idx="47">
                  <c:v>2.0</c:v>
                </c:pt>
                <c:pt idx="48">
                  <c:v>1.0</c:v>
                </c:pt>
                <c:pt idx="49">
                  <c:v>1.0</c:v>
                </c:pt>
                <c:pt idx="50">
                  <c:v>1.0</c:v>
                </c:pt>
                <c:pt idx="51">
                  <c:v>1.0</c:v>
                </c:pt>
                <c:pt idx="52">
                  <c:v>1.0</c:v>
                </c:pt>
                <c:pt idx="53">
                  <c:v>1.0</c:v>
                </c:pt>
                <c:pt idx="54">
                  <c:v>1.0</c:v>
                </c:pt>
              </c:numCache>
            </c:numRef>
          </c:val>
        </c:ser>
        <c:gapWidth val="0"/>
        <c:overlap val="-100"/>
        <c:axId val="638563176"/>
        <c:axId val="538422776"/>
      </c:barChart>
      <c:catAx>
        <c:axId val="638563176"/>
        <c:scaling>
          <c:orientation val="minMax"/>
        </c:scaling>
        <c:axPos val="b"/>
        <c:majorTickMark val="none"/>
        <c:minorTickMark val="out"/>
        <c:tickLblPos val="nextTo"/>
        <c:spPr>
          <a:ln>
            <a:solidFill>
              <a:prstClr val="black"/>
            </a:solidFill>
          </a:ln>
        </c:spPr>
        <c:crossAx val="538422776"/>
        <c:crosses val="autoZero"/>
        <c:auto val="1"/>
        <c:lblAlgn val="ctr"/>
        <c:lblOffset val="100"/>
      </c:catAx>
      <c:valAx>
        <c:axId val="538422776"/>
        <c:scaling>
          <c:orientation val="minMax"/>
        </c:scaling>
        <c:axPos val="l"/>
        <c:majorGridlines>
          <c:spPr>
            <a:ln w="12700">
              <a:solidFill>
                <a:prstClr val="black">
                  <a:alpha val="15000"/>
                </a:prstClr>
              </a:solidFill>
              <a:prstDash val="lgDash"/>
            </a:ln>
          </c:spPr>
        </c:majorGridlines>
        <c:title>
          <c:tx>
            <c:rich>
              <a:bodyPr/>
              <a:lstStyle/>
              <a:p>
                <a:pPr>
                  <a:defRPr/>
                </a:pPr>
                <a:r>
                  <a:rPr lang="en-US" sz="1200"/>
                  <a:t>Number</a:t>
                </a:r>
                <a:r>
                  <a:rPr lang="en-US" sz="1200" baseline="0"/>
                  <a:t> of Codes</a:t>
                </a:r>
                <a:endParaRPr lang="en-US" sz="1200"/>
              </a:p>
            </c:rich>
          </c:tx>
        </c:title>
        <c:numFmt formatCode="General" sourceLinked="1"/>
        <c:minorTickMark val="out"/>
        <c:tickLblPos val="nextTo"/>
        <c:spPr>
          <a:ln>
            <a:solidFill>
              <a:prstClr val="black">
                <a:alpha val="48000"/>
              </a:prstClr>
            </a:solidFill>
          </a:ln>
        </c:spPr>
        <c:crossAx val="638563176"/>
        <c:crosses val="autoZero"/>
        <c:crossBetween val="between"/>
      </c:valAx>
    </c:plotArea>
    <c:plotVisOnly val="1"/>
  </c:chart>
  <c:spPr>
    <a:solidFill>
      <a:schemeClr val="accent4">
        <a:lumMod val="60000"/>
        <a:lumOff val="40000"/>
      </a:schemeClr>
    </a:solidFill>
    <a:ln>
      <a:solidFill>
        <a:prstClr val="black"/>
      </a:solidFill>
    </a:ln>
    <a:effectLst>
      <a:outerShdw blurRad="50800" dist="38100" dir="8100000" algn="tr" rotWithShape="0">
        <a:prstClr val="black">
          <a:alpha val="40000"/>
        </a:prstClr>
      </a:outerShdw>
    </a:effec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9</xdr:col>
      <xdr:colOff>283845</xdr:colOff>
      <xdr:row>0</xdr:row>
      <xdr:rowOff>271780</xdr:rowOff>
    </xdr:from>
    <xdr:to>
      <xdr:col>23</xdr:col>
      <xdr:colOff>579120</xdr:colOff>
      <xdr:row>41</xdr:row>
      <xdr:rowOff>69850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304800</xdr:colOff>
      <xdr:row>44</xdr:row>
      <xdr:rowOff>0</xdr:rowOff>
    </xdr:from>
    <xdr:to>
      <xdr:col>27</xdr:col>
      <xdr:colOff>19050</xdr:colOff>
      <xdr:row>90</xdr:row>
      <xdr:rowOff>95250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436880</xdr:colOff>
      <xdr:row>88</xdr:row>
      <xdr:rowOff>91440</xdr:rowOff>
    </xdr:from>
    <xdr:to>
      <xdr:col>18</xdr:col>
      <xdr:colOff>71120</xdr:colOff>
      <xdr:row>90</xdr:row>
      <xdr:rowOff>2679</xdr:rowOff>
    </xdr:to>
    <xdr:sp macro="" textlink="">
      <xdr:nvSpPr>
        <xdr:cNvPr id="4" name="TextBox 3"/>
        <xdr:cNvSpPr txBox="1"/>
      </xdr:nvSpPr>
      <xdr:spPr>
        <a:xfrm>
          <a:off x="7355840" y="13258800"/>
          <a:ext cx="5669280" cy="276999"/>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r>
            <a:rPr lang="en-US" sz="1200" b="1"/>
            <a:t>Source</a:t>
          </a:r>
          <a:r>
            <a:rPr lang="en-US" sz="1200" b="0"/>
            <a:t>:</a:t>
          </a:r>
          <a:r>
            <a:rPr lang="en-US" sz="1200" b="0" baseline="0"/>
            <a:t> </a:t>
          </a:r>
          <a:r>
            <a:rPr lang="en-US" sz="1200"/>
            <a:t>Hazel Borys</a:t>
          </a:r>
          <a:r>
            <a:rPr lang="en-US" sz="1200" baseline="0"/>
            <a:t> and </a:t>
          </a:r>
          <a:r>
            <a:rPr lang="en-US" sz="1200"/>
            <a:t>Emily Talen | 323 total</a:t>
          </a:r>
          <a:r>
            <a:rPr lang="en-US" sz="1200" baseline="0"/>
            <a:t> codes</a:t>
          </a:r>
          <a:r>
            <a:rPr lang="en-US" sz="1200"/>
            <a:t> tracked as of June 2010</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0.00672</cdr:x>
      <cdr:y>0.62756</cdr:y>
    </cdr:from>
    <cdr:to>
      <cdr:x>0.87556</cdr:x>
      <cdr:y>0.76523</cdr:y>
    </cdr:to>
    <cdr:sp macro="" textlink="">
      <cdr:nvSpPr>
        <cdr:cNvPr id="2" name="TextBox 2"/>
        <cdr:cNvSpPr txBox="1"/>
      </cdr:nvSpPr>
      <cdr:spPr>
        <a:xfrm xmlns:a="http://schemas.openxmlformats.org/drawingml/2006/main">
          <a:off x="65033" y="4349236"/>
          <a:ext cx="8413115" cy="95410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r"/>
          <a:r>
            <a:rPr lang="en-US" sz="1400" b="1"/>
            <a:t>Units</a:t>
          </a:r>
          <a:r>
            <a:rPr lang="en-US" sz="1400" baseline="0"/>
            <a:t> </a:t>
          </a:r>
        </a:p>
        <a:p xmlns:a="http://schemas.openxmlformats.org/drawingml/2006/main">
          <a:pPr algn="r"/>
          <a:r>
            <a:rPr lang="en-US" sz="1400" baseline="0"/>
            <a:t>Codes per region</a:t>
          </a:r>
        </a:p>
        <a:p xmlns:a="http://schemas.openxmlformats.org/drawingml/2006/main">
          <a:pPr algn="r"/>
          <a:r>
            <a:rPr lang="en-US" sz="1400" baseline="0"/>
            <a:t>323 total tracked</a:t>
          </a:r>
        </a:p>
        <a:p xmlns:a="http://schemas.openxmlformats.org/drawingml/2006/main">
          <a:pPr algn="r"/>
          <a:r>
            <a:rPr lang="en-US" sz="1400" baseline="0"/>
            <a:t>as of June 2010</a:t>
          </a:r>
        </a:p>
      </cdr:txBody>
    </cdr:sp>
  </cdr:relSizeAnchor>
  <cdr:relSizeAnchor xmlns:cdr="http://schemas.openxmlformats.org/drawingml/2006/chartDrawing">
    <cdr:from>
      <cdr:x>0.75612</cdr:x>
      <cdr:y>0.89142</cdr:y>
    </cdr:from>
    <cdr:to>
      <cdr:x>0.87556</cdr:x>
      <cdr:y>0.99414</cdr:y>
    </cdr:to>
    <cdr:sp macro="" textlink="">
      <cdr:nvSpPr>
        <cdr:cNvPr id="3" name="TextBox 3"/>
        <cdr:cNvSpPr txBox="1"/>
      </cdr:nvSpPr>
      <cdr:spPr>
        <a:xfrm xmlns:a="http://schemas.openxmlformats.org/drawingml/2006/main">
          <a:off x="7321597" y="6177888"/>
          <a:ext cx="1156551" cy="7118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r"/>
          <a:r>
            <a:rPr lang="en-US" sz="1400" b="1"/>
            <a:t>Source</a:t>
          </a:r>
          <a:endParaRPr lang="en-US" sz="1400"/>
        </a:p>
        <a:p xmlns:a="http://schemas.openxmlformats.org/drawingml/2006/main">
          <a:pPr algn="r"/>
          <a:r>
            <a:rPr lang="en-US" sz="1400"/>
            <a:t>Hazel Borys</a:t>
          </a:r>
        </a:p>
        <a:p xmlns:a="http://schemas.openxmlformats.org/drawingml/2006/main">
          <a:pPr algn="r"/>
          <a:r>
            <a:rPr lang="en-US" sz="1400"/>
            <a:t>Emily Talen</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U337"/>
  <sheetViews>
    <sheetView tabSelected="1" zoomScale="150" zoomScaleNormal="150" zoomScalePageLayoutView="150" workbookViewId="0">
      <pane xSplit="3" ySplit="1" topLeftCell="D160" activePane="bottomRight" state="frozen"/>
      <selection pane="topRight" activeCell="D1" sqref="D1"/>
      <selection pane="bottomLeft" activeCell="A2" sqref="A2"/>
      <selection pane="bottomRight" activeCell="D164" sqref="D164"/>
    </sheetView>
  </sheetViews>
  <sheetFormatPr baseColWidth="10" defaultColWidth="8.83203125" defaultRowHeight="14"/>
  <cols>
    <col min="1" max="1" width="10.33203125" style="1" customWidth="1"/>
    <col min="2" max="2" width="6.5" style="1" bestFit="1" customWidth="1"/>
    <col min="3" max="3" width="14" style="1" customWidth="1"/>
    <col min="4" max="4" width="13" style="1" customWidth="1"/>
    <col min="5" max="5" width="32.1640625" style="2" customWidth="1"/>
    <col min="6" max="6" width="12.33203125" style="1" customWidth="1"/>
    <col min="7" max="7" width="12" style="2" customWidth="1"/>
    <col min="8" max="8" width="20" style="2" customWidth="1"/>
    <col min="9" max="9" width="10" style="4" hidden="1" customWidth="1"/>
    <col min="10" max="10" width="10.1640625" style="4" hidden="1" customWidth="1"/>
    <col min="11" max="11" width="7.83203125" style="4" bestFit="1" customWidth="1"/>
    <col min="12" max="12" width="7.5" style="1" hidden="1" customWidth="1"/>
    <col min="13" max="13" width="6.1640625" style="9" bestFit="1" customWidth="1"/>
    <col min="14" max="14" width="7.1640625" style="9" bestFit="1" customWidth="1"/>
    <col min="15" max="15" width="7.6640625" style="1" bestFit="1" customWidth="1"/>
    <col min="16" max="16" width="1.83203125" style="1" bestFit="1" customWidth="1"/>
    <col min="17" max="18" width="9.5" style="10" bestFit="1" customWidth="1"/>
    <col min="19" max="19" width="10.1640625" style="10" bestFit="1" customWidth="1"/>
    <col min="20" max="20" width="11.1640625" style="14" bestFit="1" customWidth="1"/>
    <col min="21" max="21" width="10.33203125" style="14" bestFit="1" customWidth="1"/>
    <col min="22" max="16384" width="8.83203125" style="1"/>
  </cols>
  <sheetData>
    <row r="1" spans="1:21" s="5" customFormat="1" ht="56">
      <c r="A1" s="60" t="s">
        <v>355</v>
      </c>
      <c r="B1" s="60" t="s">
        <v>1161</v>
      </c>
      <c r="C1" s="60" t="s">
        <v>1294</v>
      </c>
      <c r="D1" s="60" t="s">
        <v>38</v>
      </c>
      <c r="E1" s="60" t="s">
        <v>221</v>
      </c>
      <c r="F1" s="73" t="s">
        <v>1278</v>
      </c>
      <c r="G1" s="60" t="s">
        <v>220</v>
      </c>
      <c r="H1" s="60" t="s">
        <v>356</v>
      </c>
      <c r="I1" s="60" t="s">
        <v>357</v>
      </c>
      <c r="J1" s="60" t="s">
        <v>358</v>
      </c>
      <c r="K1" s="51" t="s">
        <v>359</v>
      </c>
      <c r="L1" s="51" t="s">
        <v>360</v>
      </c>
      <c r="M1" s="51" t="s">
        <v>361</v>
      </c>
      <c r="N1" s="52" t="s">
        <v>132</v>
      </c>
      <c r="O1" s="53" t="s">
        <v>1362</v>
      </c>
      <c r="P1" s="6"/>
      <c r="Q1" s="11" t="s">
        <v>1339</v>
      </c>
      <c r="R1" s="11" t="s">
        <v>1340</v>
      </c>
      <c r="S1" s="11" t="s">
        <v>1239</v>
      </c>
      <c r="T1" s="15" t="s">
        <v>1249</v>
      </c>
      <c r="U1" s="27" t="s">
        <v>1356</v>
      </c>
    </row>
    <row r="2" spans="1:21" ht="22">
      <c r="A2" s="29" t="s">
        <v>223</v>
      </c>
      <c r="B2" s="30" t="s">
        <v>224</v>
      </c>
      <c r="C2" s="30" t="s">
        <v>222</v>
      </c>
      <c r="D2" s="34" t="s">
        <v>1366</v>
      </c>
      <c r="E2" s="31"/>
      <c r="F2" s="35" t="s">
        <v>373</v>
      </c>
      <c r="G2" s="31" t="s">
        <v>372</v>
      </c>
      <c r="H2" s="31" t="s">
        <v>370</v>
      </c>
      <c r="I2" s="32"/>
      <c r="J2" s="32"/>
      <c r="K2" s="54">
        <v>37407</v>
      </c>
      <c r="L2" s="30"/>
      <c r="M2" s="33"/>
      <c r="N2" s="33">
        <v>11836</v>
      </c>
      <c r="O2" s="55" t="s">
        <v>371</v>
      </c>
      <c r="P2" s="3"/>
      <c r="Q2" s="16">
        <v>1</v>
      </c>
      <c r="R2" s="16"/>
      <c r="S2" s="17"/>
      <c r="T2" s="16"/>
      <c r="U2" s="16"/>
    </row>
    <row r="3" spans="1:21" ht="22">
      <c r="A3" s="36" t="s">
        <v>318</v>
      </c>
      <c r="B3" s="37" t="s">
        <v>319</v>
      </c>
      <c r="C3" s="37" t="s">
        <v>317</v>
      </c>
      <c r="D3" s="41" t="s">
        <v>1367</v>
      </c>
      <c r="E3" s="38"/>
      <c r="F3" s="42" t="s">
        <v>1358</v>
      </c>
      <c r="G3" s="38"/>
      <c r="H3" s="38" t="s">
        <v>320</v>
      </c>
      <c r="I3" s="39"/>
      <c r="J3" s="39"/>
      <c r="K3" s="56"/>
      <c r="L3" s="37"/>
      <c r="M3" s="40"/>
      <c r="N3" s="40"/>
      <c r="O3" s="57"/>
      <c r="P3" s="3"/>
      <c r="Q3" s="16"/>
      <c r="R3" s="16"/>
      <c r="S3" s="17">
        <v>1</v>
      </c>
      <c r="T3" s="16"/>
      <c r="U3" s="16"/>
    </row>
    <row r="4" spans="1:21" ht="44">
      <c r="A4" s="36" t="s">
        <v>322</v>
      </c>
      <c r="B4" s="37" t="s">
        <v>299</v>
      </c>
      <c r="C4" s="37" t="s">
        <v>321</v>
      </c>
      <c r="D4" s="41" t="s">
        <v>1366</v>
      </c>
      <c r="E4" s="38" t="s">
        <v>596</v>
      </c>
      <c r="F4" s="42" t="s">
        <v>1358</v>
      </c>
      <c r="G4" s="38" t="s">
        <v>323</v>
      </c>
      <c r="H4" s="38" t="s">
        <v>71</v>
      </c>
      <c r="I4" s="39"/>
      <c r="J4" s="39"/>
      <c r="K4" s="56"/>
      <c r="L4" s="37"/>
      <c r="M4" s="40">
        <v>2784</v>
      </c>
      <c r="N4" s="40">
        <v>14964</v>
      </c>
      <c r="O4" s="57" t="s">
        <v>354</v>
      </c>
      <c r="P4" s="3"/>
      <c r="Q4" s="16"/>
      <c r="R4" s="16"/>
      <c r="S4" s="17">
        <v>1</v>
      </c>
      <c r="T4" s="16"/>
      <c r="U4" s="16"/>
    </row>
    <row r="5" spans="1:21" ht="22" customHeight="1">
      <c r="A5" s="36" t="s">
        <v>1251</v>
      </c>
      <c r="B5" s="37" t="s">
        <v>475</v>
      </c>
      <c r="C5" s="37" t="s">
        <v>1250</v>
      </c>
      <c r="D5" s="41" t="s">
        <v>1366</v>
      </c>
      <c r="E5" s="38"/>
      <c r="F5" s="43" t="s">
        <v>1359</v>
      </c>
      <c r="G5" s="38"/>
      <c r="H5" s="38"/>
      <c r="I5" s="39"/>
      <c r="J5" s="39"/>
      <c r="K5" s="56"/>
      <c r="L5" s="37"/>
      <c r="M5" s="40"/>
      <c r="N5" s="40"/>
      <c r="O5" s="57"/>
      <c r="P5" s="3"/>
      <c r="Q5" s="16"/>
      <c r="R5" s="16"/>
      <c r="S5" s="17"/>
      <c r="T5" s="16">
        <v>1</v>
      </c>
      <c r="U5" s="16"/>
    </row>
    <row r="6" spans="1:21" ht="39" customHeight="1">
      <c r="A6" s="36" t="s">
        <v>598</v>
      </c>
      <c r="B6" s="37" t="s">
        <v>418</v>
      </c>
      <c r="C6" s="37" t="s">
        <v>597</v>
      </c>
      <c r="D6" s="41" t="s">
        <v>1366</v>
      </c>
      <c r="E6" s="38" t="s">
        <v>602</v>
      </c>
      <c r="F6" s="42" t="s">
        <v>1358</v>
      </c>
      <c r="G6" s="38"/>
      <c r="H6" s="38" t="s">
        <v>601</v>
      </c>
      <c r="I6" s="39">
        <v>37925</v>
      </c>
      <c r="J6" s="39"/>
      <c r="K6" s="56">
        <v>38447</v>
      </c>
      <c r="L6" s="37"/>
      <c r="M6" s="40">
        <v>115584</v>
      </c>
      <c r="N6" s="40">
        <v>521999</v>
      </c>
      <c r="O6" s="57" t="s">
        <v>354</v>
      </c>
      <c r="P6" s="3"/>
      <c r="Q6" s="16"/>
      <c r="R6" s="16"/>
      <c r="S6" s="17">
        <v>1</v>
      </c>
      <c r="T6" s="16"/>
      <c r="U6" s="16"/>
    </row>
    <row r="7" spans="1:21" ht="33">
      <c r="A7" s="36" t="s">
        <v>604</v>
      </c>
      <c r="B7" s="37" t="s">
        <v>186</v>
      </c>
      <c r="C7" s="37" t="s">
        <v>603</v>
      </c>
      <c r="D7" s="41" t="s">
        <v>1366</v>
      </c>
      <c r="E7" s="38" t="s">
        <v>351</v>
      </c>
      <c r="F7" s="42" t="s">
        <v>1358</v>
      </c>
      <c r="G7" s="38"/>
      <c r="H7" s="38" t="s">
        <v>605</v>
      </c>
      <c r="I7" s="39"/>
      <c r="J7" s="39"/>
      <c r="K7" s="56" t="s">
        <v>606</v>
      </c>
      <c r="L7" s="37"/>
      <c r="M7" s="40">
        <v>9728</v>
      </c>
      <c r="N7" s="40">
        <v>143885</v>
      </c>
      <c r="O7" s="57" t="s">
        <v>354</v>
      </c>
      <c r="P7" s="3"/>
      <c r="Q7" s="16"/>
      <c r="R7" s="16"/>
      <c r="S7" s="17">
        <v>1</v>
      </c>
      <c r="T7" s="16"/>
      <c r="U7" s="16"/>
    </row>
    <row r="8" spans="1:21" ht="33">
      <c r="A8" s="36" t="s">
        <v>353</v>
      </c>
      <c r="B8" s="37" t="s">
        <v>480</v>
      </c>
      <c r="C8" s="37" t="s">
        <v>352</v>
      </c>
      <c r="D8" s="41" t="s">
        <v>1366</v>
      </c>
      <c r="E8" s="38"/>
      <c r="F8" s="42" t="s">
        <v>1358</v>
      </c>
      <c r="G8" s="38" t="s">
        <v>493</v>
      </c>
      <c r="H8" s="38" t="s">
        <v>107</v>
      </c>
      <c r="I8" s="39"/>
      <c r="J8" s="39"/>
      <c r="K8" s="56"/>
      <c r="L8" s="37"/>
      <c r="M8" s="40">
        <v>2432</v>
      </c>
      <c r="N8" s="40">
        <v>4816</v>
      </c>
      <c r="O8" s="57" t="s">
        <v>354</v>
      </c>
      <c r="P8" s="3"/>
      <c r="Q8" s="16"/>
      <c r="R8" s="16"/>
      <c r="S8" s="17">
        <v>1</v>
      </c>
      <c r="T8" s="16"/>
      <c r="U8" s="16"/>
    </row>
    <row r="9" spans="1:21" ht="33">
      <c r="A9" s="36" t="s">
        <v>495</v>
      </c>
      <c r="B9" s="37" t="s">
        <v>59</v>
      </c>
      <c r="C9" s="37" t="s">
        <v>494</v>
      </c>
      <c r="D9" s="41" t="s">
        <v>1366</v>
      </c>
      <c r="E9" s="38"/>
      <c r="F9" s="42" t="s">
        <v>18</v>
      </c>
      <c r="G9" s="38" t="s">
        <v>372</v>
      </c>
      <c r="H9" s="38" t="s">
        <v>108</v>
      </c>
      <c r="I9" s="39"/>
      <c r="J9" s="39"/>
      <c r="K9" s="56"/>
      <c r="L9" s="37"/>
      <c r="M9" s="40"/>
      <c r="N9" s="40"/>
      <c r="O9" s="57"/>
      <c r="P9" s="3"/>
      <c r="Q9" s="16"/>
      <c r="R9" s="16"/>
      <c r="S9" s="17">
        <v>1</v>
      </c>
      <c r="T9" s="16"/>
      <c r="U9" s="16"/>
    </row>
    <row r="10" spans="1:21" ht="33">
      <c r="A10" s="46" t="s">
        <v>1385</v>
      </c>
      <c r="B10" s="41" t="s">
        <v>1386</v>
      </c>
      <c r="C10" s="41" t="s">
        <v>1345</v>
      </c>
      <c r="D10" s="41" t="s">
        <v>1344</v>
      </c>
      <c r="E10" s="38"/>
      <c r="F10" s="42" t="s">
        <v>1388</v>
      </c>
      <c r="G10" s="38" t="s">
        <v>1387</v>
      </c>
      <c r="H10" s="38" t="s">
        <v>1343</v>
      </c>
      <c r="I10" s="39"/>
      <c r="J10" s="39"/>
      <c r="K10" s="56"/>
      <c r="L10" s="37"/>
      <c r="M10" s="40"/>
      <c r="N10" s="40"/>
      <c r="O10" s="57"/>
      <c r="P10" s="3"/>
      <c r="Q10" s="16"/>
      <c r="R10" s="16"/>
      <c r="S10" s="17">
        <v>1</v>
      </c>
      <c r="T10" s="16"/>
      <c r="U10" s="16"/>
    </row>
    <row r="11" spans="1:21" ht="55">
      <c r="A11" s="36" t="s">
        <v>690</v>
      </c>
      <c r="B11" s="37" t="s">
        <v>186</v>
      </c>
      <c r="C11" s="37" t="s">
        <v>699</v>
      </c>
      <c r="D11" s="41" t="s">
        <v>1292</v>
      </c>
      <c r="E11" s="38" t="s">
        <v>692</v>
      </c>
      <c r="F11" s="42" t="s">
        <v>1358</v>
      </c>
      <c r="G11" s="38" t="s">
        <v>691</v>
      </c>
      <c r="H11" s="38" t="s">
        <v>109</v>
      </c>
      <c r="I11" s="39"/>
      <c r="J11" s="39"/>
      <c r="K11" s="56">
        <v>36191</v>
      </c>
      <c r="L11" s="37"/>
      <c r="M11" s="40">
        <v>16640</v>
      </c>
      <c r="N11" s="40">
        <v>209969</v>
      </c>
      <c r="O11" s="57" t="s">
        <v>354</v>
      </c>
      <c r="P11" s="3"/>
      <c r="Q11" s="16"/>
      <c r="R11" s="16"/>
      <c r="S11" s="17">
        <v>1</v>
      </c>
      <c r="T11" s="16"/>
      <c r="U11" s="16"/>
    </row>
    <row r="12" spans="1:21" ht="22">
      <c r="A12" s="36" t="s">
        <v>694</v>
      </c>
      <c r="B12" s="37" t="s">
        <v>273</v>
      </c>
      <c r="C12" s="37" t="s">
        <v>693</v>
      </c>
      <c r="D12" s="41" t="s">
        <v>1366</v>
      </c>
      <c r="E12" s="38" t="s">
        <v>607</v>
      </c>
      <c r="F12" s="42" t="s">
        <v>1358</v>
      </c>
      <c r="G12" s="38"/>
      <c r="H12" s="38"/>
      <c r="I12" s="39"/>
      <c r="J12" s="39"/>
      <c r="K12" s="56"/>
      <c r="L12" s="37"/>
      <c r="M12" s="40">
        <v>84352</v>
      </c>
      <c r="N12" s="40">
        <v>537958</v>
      </c>
      <c r="O12" s="57" t="s">
        <v>354</v>
      </c>
      <c r="P12" s="3"/>
      <c r="Q12" s="16"/>
      <c r="R12" s="16"/>
      <c r="S12" s="17">
        <v>1</v>
      </c>
      <c r="T12" s="16"/>
      <c r="U12" s="16"/>
    </row>
    <row r="13" spans="1:21" ht="55">
      <c r="A13" s="36" t="s">
        <v>609</v>
      </c>
      <c r="B13" s="37" t="s">
        <v>299</v>
      </c>
      <c r="C13" s="37" t="s">
        <v>608</v>
      </c>
      <c r="D13" s="41" t="s">
        <v>1292</v>
      </c>
      <c r="E13" s="38" t="s">
        <v>39</v>
      </c>
      <c r="F13" s="42" t="s">
        <v>1358</v>
      </c>
      <c r="G13" s="38"/>
      <c r="H13" s="38" t="s">
        <v>610</v>
      </c>
      <c r="I13" s="39"/>
      <c r="J13" s="39"/>
      <c r="K13" s="56">
        <v>38422</v>
      </c>
      <c r="L13" s="37"/>
      <c r="M13" s="40">
        <v>5696</v>
      </c>
      <c r="N13" s="40">
        <v>46847</v>
      </c>
      <c r="O13" s="57" t="s">
        <v>354</v>
      </c>
      <c r="P13" s="3"/>
      <c r="Q13" s="16"/>
      <c r="R13" s="16"/>
      <c r="S13" s="17">
        <v>1</v>
      </c>
      <c r="T13" s="16"/>
      <c r="U13" s="16"/>
    </row>
    <row r="14" spans="1:21" ht="44">
      <c r="A14" s="36" t="s">
        <v>507</v>
      </c>
      <c r="B14" s="37" t="s">
        <v>266</v>
      </c>
      <c r="C14" s="37" t="s">
        <v>506</v>
      </c>
      <c r="D14" s="41" t="s">
        <v>1366</v>
      </c>
      <c r="E14" s="38"/>
      <c r="F14" s="42" t="s">
        <v>1358</v>
      </c>
      <c r="G14" s="38" t="s">
        <v>386</v>
      </c>
      <c r="H14" s="38" t="s">
        <v>385</v>
      </c>
      <c r="I14" s="39"/>
      <c r="J14" s="39"/>
      <c r="K14" s="56"/>
      <c r="L14" s="37"/>
      <c r="M14" s="40">
        <v>5248</v>
      </c>
      <c r="N14" s="40">
        <v>9374</v>
      </c>
      <c r="O14" s="57" t="s">
        <v>354</v>
      </c>
      <c r="P14" s="3"/>
      <c r="Q14" s="16"/>
      <c r="R14" s="16"/>
      <c r="S14" s="17">
        <v>1</v>
      </c>
      <c r="T14" s="16"/>
      <c r="U14" s="16"/>
    </row>
    <row r="15" spans="1:21" ht="33">
      <c r="A15" s="36" t="s">
        <v>388</v>
      </c>
      <c r="B15" s="37" t="s">
        <v>389</v>
      </c>
      <c r="C15" s="37" t="s">
        <v>387</v>
      </c>
      <c r="D15" s="41" t="s">
        <v>1366</v>
      </c>
      <c r="E15" s="38"/>
      <c r="F15" s="42" t="s">
        <v>1358</v>
      </c>
      <c r="G15" s="38"/>
      <c r="H15" s="38" t="s">
        <v>390</v>
      </c>
      <c r="I15" s="39"/>
      <c r="J15" s="39"/>
      <c r="K15" s="56"/>
      <c r="L15" s="37"/>
      <c r="M15" s="40"/>
      <c r="N15" s="40"/>
      <c r="O15" s="57"/>
      <c r="P15" s="3"/>
      <c r="Q15" s="16"/>
      <c r="R15" s="16"/>
      <c r="S15" s="17">
        <v>1</v>
      </c>
      <c r="T15" s="16"/>
      <c r="U15" s="16"/>
    </row>
    <row r="16" spans="1:21" ht="33">
      <c r="A16" s="36" t="s">
        <v>392</v>
      </c>
      <c r="B16" s="37" t="s">
        <v>224</v>
      </c>
      <c r="C16" s="37" t="s">
        <v>391</v>
      </c>
      <c r="D16" s="41" t="s">
        <v>1292</v>
      </c>
      <c r="E16" s="38"/>
      <c r="F16" s="42" t="s">
        <v>1358</v>
      </c>
      <c r="G16" s="38" t="s">
        <v>372</v>
      </c>
      <c r="H16" s="38" t="s">
        <v>530</v>
      </c>
      <c r="I16" s="39"/>
      <c r="J16" s="39"/>
      <c r="K16" s="56"/>
      <c r="L16" s="37"/>
      <c r="M16" s="40"/>
      <c r="N16" s="40"/>
      <c r="O16" s="57"/>
      <c r="P16" s="3"/>
      <c r="Q16" s="16"/>
      <c r="R16" s="16"/>
      <c r="S16" s="17">
        <v>1</v>
      </c>
      <c r="T16" s="16"/>
      <c r="U16" s="16"/>
    </row>
    <row r="17" spans="1:21" ht="33">
      <c r="A17" s="36" t="s">
        <v>532</v>
      </c>
      <c r="B17" s="37" t="s">
        <v>534</v>
      </c>
      <c r="C17" s="37" t="s">
        <v>531</v>
      </c>
      <c r="D17" s="41" t="s">
        <v>1292</v>
      </c>
      <c r="E17" s="38"/>
      <c r="F17" s="42" t="s">
        <v>1358</v>
      </c>
      <c r="G17" s="38" t="s">
        <v>527</v>
      </c>
      <c r="H17" s="38" t="s">
        <v>1355</v>
      </c>
      <c r="I17" s="39"/>
      <c r="J17" s="39"/>
      <c r="K17" s="56"/>
      <c r="L17" s="37"/>
      <c r="M17" s="40">
        <v>11904</v>
      </c>
      <c r="N17" s="40">
        <v>11755</v>
      </c>
      <c r="O17" s="57" t="s">
        <v>354</v>
      </c>
      <c r="P17" s="3"/>
      <c r="Q17" s="16"/>
      <c r="R17" s="16"/>
      <c r="S17" s="17">
        <v>1</v>
      </c>
      <c r="T17" s="16"/>
      <c r="U17" s="16"/>
    </row>
    <row r="18" spans="1:21" ht="33">
      <c r="A18" s="36" t="s">
        <v>555</v>
      </c>
      <c r="B18" s="37" t="s">
        <v>534</v>
      </c>
      <c r="C18" s="37" t="s">
        <v>554</v>
      </c>
      <c r="D18" s="41" t="s">
        <v>1367</v>
      </c>
      <c r="E18" s="38"/>
      <c r="F18" s="43" t="s">
        <v>373</v>
      </c>
      <c r="G18" s="38" t="s">
        <v>293</v>
      </c>
      <c r="H18" s="38" t="s">
        <v>292</v>
      </c>
      <c r="I18" s="39"/>
      <c r="J18" s="39"/>
      <c r="K18" s="56"/>
      <c r="L18" s="37"/>
      <c r="M18" s="40"/>
      <c r="N18" s="40"/>
      <c r="O18" s="57"/>
      <c r="P18" s="3"/>
      <c r="Q18" s="16"/>
      <c r="R18" s="16">
        <v>1</v>
      </c>
      <c r="S18" s="17"/>
      <c r="T18" s="16"/>
      <c r="U18" s="16"/>
    </row>
    <row r="19" spans="1:21" ht="33">
      <c r="A19" s="36" t="s">
        <v>529</v>
      </c>
      <c r="B19" s="37" t="s">
        <v>389</v>
      </c>
      <c r="C19" s="37" t="s">
        <v>528</v>
      </c>
      <c r="D19" s="41" t="s">
        <v>1292</v>
      </c>
      <c r="E19" s="38" t="s">
        <v>631</v>
      </c>
      <c r="F19" s="42" t="s">
        <v>1358</v>
      </c>
      <c r="G19" s="38"/>
      <c r="H19" s="38" t="s">
        <v>630</v>
      </c>
      <c r="I19" s="39"/>
      <c r="J19" s="39"/>
      <c r="K19" s="56"/>
      <c r="L19" s="37"/>
      <c r="M19" s="40"/>
      <c r="N19" s="40"/>
      <c r="O19" s="57"/>
      <c r="P19" s="3"/>
      <c r="Q19" s="16"/>
      <c r="R19" s="16"/>
      <c r="S19" s="17">
        <v>1</v>
      </c>
      <c r="T19" s="16"/>
      <c r="U19" s="16"/>
    </row>
    <row r="20" spans="1:21" ht="22">
      <c r="A20" s="36" t="s">
        <v>295</v>
      </c>
      <c r="B20" s="37" t="s">
        <v>296</v>
      </c>
      <c r="C20" s="37" t="s">
        <v>294</v>
      </c>
      <c r="D20" s="41" t="s">
        <v>1292</v>
      </c>
      <c r="E20" s="38"/>
      <c r="F20" s="43" t="s">
        <v>373</v>
      </c>
      <c r="G20" s="38" t="s">
        <v>428</v>
      </c>
      <c r="H20" s="38" t="s">
        <v>297</v>
      </c>
      <c r="I20" s="39">
        <v>38686</v>
      </c>
      <c r="J20" s="39"/>
      <c r="K20" s="56"/>
      <c r="L20" s="37"/>
      <c r="M20" s="40"/>
      <c r="N20" s="40"/>
      <c r="O20" s="57"/>
      <c r="P20" s="3"/>
      <c r="Q20" s="16"/>
      <c r="R20" s="16">
        <v>1</v>
      </c>
      <c r="S20" s="17"/>
      <c r="T20" s="16"/>
      <c r="U20" s="16"/>
    </row>
    <row r="21" spans="1:21" ht="22">
      <c r="A21" s="36" t="s">
        <v>542</v>
      </c>
      <c r="B21" s="37" t="s">
        <v>543</v>
      </c>
      <c r="C21" s="37" t="s">
        <v>541</v>
      </c>
      <c r="D21" s="41" t="s">
        <v>1292</v>
      </c>
      <c r="E21" s="38" t="s">
        <v>634</v>
      </c>
      <c r="F21" s="42" t="s">
        <v>18</v>
      </c>
      <c r="G21" s="38" t="s">
        <v>372</v>
      </c>
      <c r="H21" s="38" t="s">
        <v>544</v>
      </c>
      <c r="I21" s="39"/>
      <c r="J21" s="39"/>
      <c r="K21" s="56"/>
      <c r="L21" s="37"/>
      <c r="M21" s="40">
        <v>35712</v>
      </c>
      <c r="N21" s="40">
        <v>13520</v>
      </c>
      <c r="O21" s="57" t="s">
        <v>354</v>
      </c>
      <c r="P21" s="3"/>
      <c r="Q21" s="16"/>
      <c r="R21" s="16"/>
      <c r="S21" s="17">
        <v>1</v>
      </c>
      <c r="T21" s="16"/>
      <c r="U21" s="16"/>
    </row>
    <row r="22" spans="1:21" ht="55">
      <c r="A22" s="36" t="s">
        <v>636</v>
      </c>
      <c r="B22" s="37" t="s">
        <v>266</v>
      </c>
      <c r="C22" s="37" t="s">
        <v>635</v>
      </c>
      <c r="D22" s="41" t="s">
        <v>1292</v>
      </c>
      <c r="E22" s="38" t="s">
        <v>639</v>
      </c>
      <c r="F22" s="42" t="s">
        <v>1358</v>
      </c>
      <c r="G22" s="38" t="s">
        <v>638</v>
      </c>
      <c r="H22" s="38" t="s">
        <v>637</v>
      </c>
      <c r="I22" s="39">
        <v>37611</v>
      </c>
      <c r="J22" s="39"/>
      <c r="K22" s="56"/>
      <c r="L22" s="37"/>
      <c r="M22" s="40">
        <v>8256</v>
      </c>
      <c r="N22" s="40">
        <v>26174</v>
      </c>
      <c r="O22" s="57" t="s">
        <v>354</v>
      </c>
      <c r="P22" s="3"/>
      <c r="Q22" s="16"/>
      <c r="R22" s="16"/>
      <c r="S22" s="17">
        <v>1</v>
      </c>
      <c r="T22" s="16"/>
      <c r="U22" s="16"/>
    </row>
    <row r="23" spans="1:21" ht="55">
      <c r="A23" s="36" t="s">
        <v>636</v>
      </c>
      <c r="B23" s="37" t="s">
        <v>266</v>
      </c>
      <c r="C23" s="37" t="s">
        <v>640</v>
      </c>
      <c r="D23" s="41" t="s">
        <v>1292</v>
      </c>
      <c r="E23" s="38" t="s">
        <v>740</v>
      </c>
      <c r="F23" s="42" t="s">
        <v>1358</v>
      </c>
      <c r="G23" s="38" t="s">
        <v>110</v>
      </c>
      <c r="H23" s="38" t="s">
        <v>641</v>
      </c>
      <c r="I23" s="39">
        <v>37709</v>
      </c>
      <c r="J23" s="39"/>
      <c r="K23" s="56"/>
      <c r="L23" s="37"/>
      <c r="M23" s="40">
        <v>8256</v>
      </c>
      <c r="N23" s="40">
        <v>26174</v>
      </c>
      <c r="O23" s="57" t="s">
        <v>354</v>
      </c>
      <c r="P23" s="3"/>
      <c r="Q23" s="16"/>
      <c r="R23" s="16"/>
      <c r="S23" s="17">
        <v>1</v>
      </c>
      <c r="T23" s="16"/>
      <c r="U23" s="16"/>
    </row>
    <row r="24" spans="1:21" ht="33">
      <c r="A24" s="36" t="s">
        <v>1253</v>
      </c>
      <c r="B24" s="37" t="s">
        <v>147</v>
      </c>
      <c r="C24" s="37" t="s">
        <v>1252</v>
      </c>
      <c r="D24" s="41" t="s">
        <v>1366</v>
      </c>
      <c r="E24" s="38"/>
      <c r="F24" s="43" t="s">
        <v>1359</v>
      </c>
      <c r="G24" s="38"/>
      <c r="H24" s="38" t="s">
        <v>1254</v>
      </c>
      <c r="I24" s="39"/>
      <c r="J24" s="39"/>
      <c r="K24" s="56"/>
      <c r="L24" s="37"/>
      <c r="M24" s="40"/>
      <c r="N24" s="40"/>
      <c r="O24" s="57"/>
      <c r="P24" s="3"/>
      <c r="Q24" s="16"/>
      <c r="R24" s="16"/>
      <c r="S24" s="17"/>
      <c r="T24" s="16">
        <v>1</v>
      </c>
      <c r="U24" s="16"/>
    </row>
    <row r="25" spans="1:21" s="78" customFormat="1" ht="22">
      <c r="A25" s="46" t="s">
        <v>1380</v>
      </c>
      <c r="B25" s="41" t="s">
        <v>305</v>
      </c>
      <c r="C25" s="41" t="s">
        <v>1381</v>
      </c>
      <c r="D25" s="41" t="s">
        <v>1342</v>
      </c>
      <c r="E25" s="45" t="s">
        <v>1382</v>
      </c>
      <c r="F25" s="42" t="s">
        <v>1383</v>
      </c>
      <c r="G25" s="45" t="s">
        <v>1384</v>
      </c>
      <c r="H25" s="45"/>
      <c r="I25" s="44"/>
      <c r="J25" s="44"/>
      <c r="K25" s="59" t="s">
        <v>1346</v>
      </c>
      <c r="L25" s="41"/>
      <c r="M25" s="79"/>
      <c r="N25" s="79"/>
      <c r="O25" s="74"/>
      <c r="P25" s="75"/>
      <c r="Q25" s="48"/>
      <c r="R25" s="48"/>
      <c r="S25" s="80">
        <v>1</v>
      </c>
      <c r="T25" s="48"/>
      <c r="U25" s="48"/>
    </row>
    <row r="26" spans="1:21" s="78" customFormat="1" ht="22">
      <c r="A26" s="46" t="s">
        <v>1380</v>
      </c>
      <c r="B26" s="41" t="s">
        <v>305</v>
      </c>
      <c r="C26" s="41" t="s">
        <v>1273</v>
      </c>
      <c r="D26" s="41" t="s">
        <v>1342</v>
      </c>
      <c r="E26" s="45" t="s">
        <v>1274</v>
      </c>
      <c r="F26" s="42" t="s">
        <v>1383</v>
      </c>
      <c r="G26" s="45" t="s">
        <v>1275</v>
      </c>
      <c r="H26" s="45" t="s">
        <v>1276</v>
      </c>
      <c r="I26" s="44"/>
      <c r="J26" s="44"/>
      <c r="K26" s="58">
        <v>40295</v>
      </c>
      <c r="L26" s="41"/>
      <c r="M26" s="79">
        <v>292</v>
      </c>
      <c r="N26" s="79">
        <v>5900</v>
      </c>
      <c r="O26" s="74" t="s">
        <v>1277</v>
      </c>
      <c r="P26" s="75"/>
      <c r="Q26" s="48"/>
      <c r="R26" s="48"/>
      <c r="S26" s="80">
        <v>1</v>
      </c>
      <c r="T26" s="48"/>
      <c r="U26" s="48"/>
    </row>
    <row r="27" spans="1:21" s="78" customFormat="1" ht="33">
      <c r="A27" s="46" t="s">
        <v>1347</v>
      </c>
      <c r="B27" s="41" t="s">
        <v>1348</v>
      </c>
      <c r="C27" s="41" t="s">
        <v>1349</v>
      </c>
      <c r="D27" s="41" t="s">
        <v>1342</v>
      </c>
      <c r="E27" s="45" t="s">
        <v>1350</v>
      </c>
      <c r="F27" s="42" t="s">
        <v>1351</v>
      </c>
      <c r="G27" s="45" t="s">
        <v>1352</v>
      </c>
      <c r="H27" s="45"/>
      <c r="I27" s="44"/>
      <c r="J27" s="44"/>
      <c r="K27" s="59" t="s">
        <v>1353</v>
      </c>
      <c r="L27" s="41"/>
      <c r="M27" s="79"/>
      <c r="N27" s="79"/>
      <c r="O27" s="74"/>
      <c r="P27" s="75"/>
      <c r="Q27" s="48"/>
      <c r="R27" s="48"/>
      <c r="S27" s="80">
        <v>1</v>
      </c>
      <c r="T27" s="48"/>
      <c r="U27" s="48"/>
    </row>
    <row r="28" spans="1:21">
      <c r="A28" s="36" t="s">
        <v>742</v>
      </c>
      <c r="B28" s="37" t="s">
        <v>543</v>
      </c>
      <c r="C28" s="37" t="s">
        <v>741</v>
      </c>
      <c r="D28" s="41" t="s">
        <v>1366</v>
      </c>
      <c r="E28" s="38"/>
      <c r="F28" s="42" t="s">
        <v>1358</v>
      </c>
      <c r="G28" s="38"/>
      <c r="H28" s="38"/>
      <c r="I28" s="39"/>
      <c r="J28" s="39"/>
      <c r="K28" s="56"/>
      <c r="L28" s="37"/>
      <c r="M28" s="40">
        <v>4096</v>
      </c>
      <c r="N28" s="40">
        <v>7877</v>
      </c>
      <c r="O28" s="57" t="s">
        <v>354</v>
      </c>
      <c r="P28" s="3"/>
      <c r="Q28" s="16"/>
      <c r="R28" s="16"/>
      <c r="S28" s="17">
        <v>1</v>
      </c>
      <c r="T28" s="16"/>
      <c r="U28" s="16"/>
    </row>
    <row r="29" spans="1:21">
      <c r="A29" s="36" t="s">
        <v>430</v>
      </c>
      <c r="B29" s="37" t="s">
        <v>273</v>
      </c>
      <c r="C29" s="37" t="s">
        <v>429</v>
      </c>
      <c r="D29" s="41" t="s">
        <v>1367</v>
      </c>
      <c r="E29" s="38"/>
      <c r="F29" s="43" t="s">
        <v>373</v>
      </c>
      <c r="G29" s="38" t="s">
        <v>302</v>
      </c>
      <c r="H29" s="38"/>
      <c r="I29" s="39"/>
      <c r="J29" s="39"/>
      <c r="K29" s="56"/>
      <c r="L29" s="37"/>
      <c r="M29" s="40"/>
      <c r="N29" s="40"/>
      <c r="O29" s="57"/>
      <c r="P29" s="3"/>
      <c r="Q29" s="16"/>
      <c r="R29" s="16">
        <v>1</v>
      </c>
      <c r="S29" s="17"/>
      <c r="T29" s="16"/>
      <c r="U29" s="16"/>
    </row>
    <row r="30" spans="1:21" ht="44">
      <c r="A30" s="36" t="s">
        <v>729</v>
      </c>
      <c r="B30" s="37" t="s">
        <v>730</v>
      </c>
      <c r="C30" s="37" t="s">
        <v>728</v>
      </c>
      <c r="D30" s="41" t="s">
        <v>1292</v>
      </c>
      <c r="E30" s="38" t="s">
        <v>760</v>
      </c>
      <c r="F30" s="42" t="s">
        <v>1358</v>
      </c>
      <c r="G30" s="38" t="s">
        <v>731</v>
      </c>
      <c r="H30" s="38" t="s">
        <v>1244</v>
      </c>
      <c r="I30" s="39"/>
      <c r="J30" s="39"/>
      <c r="K30" s="56"/>
      <c r="L30" s="37"/>
      <c r="M30" s="40">
        <v>14400</v>
      </c>
      <c r="N30" s="40">
        <v>73026</v>
      </c>
      <c r="O30" s="57" t="s">
        <v>354</v>
      </c>
      <c r="P30" s="3"/>
      <c r="Q30" s="16"/>
      <c r="R30" s="16"/>
      <c r="S30" s="17">
        <v>1</v>
      </c>
      <c r="T30" s="16"/>
      <c r="U30" s="16"/>
    </row>
    <row r="31" spans="1:21" ht="22">
      <c r="A31" s="36" t="s">
        <v>565</v>
      </c>
      <c r="B31" s="37" t="s">
        <v>159</v>
      </c>
      <c r="C31" s="37" t="s">
        <v>564</v>
      </c>
      <c r="D31" s="41" t="s">
        <v>1366</v>
      </c>
      <c r="E31" s="38"/>
      <c r="F31" s="42" t="s">
        <v>1358</v>
      </c>
      <c r="G31" s="38" t="s">
        <v>645</v>
      </c>
      <c r="H31" s="38" t="s">
        <v>644</v>
      </c>
      <c r="I31" s="39"/>
      <c r="J31" s="39"/>
      <c r="K31" s="56">
        <v>37652</v>
      </c>
      <c r="L31" s="37"/>
      <c r="M31" s="40">
        <v>11648</v>
      </c>
      <c r="N31" s="40">
        <v>55698</v>
      </c>
      <c r="O31" s="57" t="s">
        <v>354</v>
      </c>
      <c r="P31" s="3"/>
      <c r="Q31" s="16"/>
      <c r="R31" s="16"/>
      <c r="S31" s="17">
        <v>1</v>
      </c>
      <c r="T31" s="16"/>
      <c r="U31" s="16"/>
    </row>
    <row r="32" spans="1:21" ht="22">
      <c r="A32" s="36" t="s">
        <v>647</v>
      </c>
      <c r="B32" s="37" t="s">
        <v>534</v>
      </c>
      <c r="C32" s="37" t="s">
        <v>646</v>
      </c>
      <c r="D32" s="41" t="s">
        <v>1292</v>
      </c>
      <c r="E32" s="38" t="s">
        <v>646</v>
      </c>
      <c r="F32" s="42" t="s">
        <v>1358</v>
      </c>
      <c r="G32" s="38" t="s">
        <v>527</v>
      </c>
      <c r="H32" s="38" t="s">
        <v>648</v>
      </c>
      <c r="I32" s="39"/>
      <c r="J32" s="39"/>
      <c r="K32" s="56"/>
      <c r="L32" s="37"/>
      <c r="M32" s="40"/>
      <c r="N32" s="40"/>
      <c r="O32" s="57"/>
      <c r="P32" s="3"/>
      <c r="Q32" s="16"/>
      <c r="R32" s="16"/>
      <c r="S32" s="17">
        <v>1</v>
      </c>
      <c r="T32" s="16"/>
      <c r="U32" s="16"/>
    </row>
    <row r="33" spans="1:21" ht="33">
      <c r="A33" s="36" t="s">
        <v>650</v>
      </c>
      <c r="B33" s="37" t="s">
        <v>562</v>
      </c>
      <c r="C33" s="37" t="s">
        <v>649</v>
      </c>
      <c r="D33" s="41" t="s">
        <v>1292</v>
      </c>
      <c r="E33" s="38" t="s">
        <v>570</v>
      </c>
      <c r="F33" s="43" t="s">
        <v>445</v>
      </c>
      <c r="G33" s="38"/>
      <c r="H33" s="38" t="s">
        <v>569</v>
      </c>
      <c r="I33" s="39"/>
      <c r="J33" s="39"/>
      <c r="K33" s="56">
        <v>38546</v>
      </c>
      <c r="L33" s="37"/>
      <c r="M33" s="40">
        <v>529</v>
      </c>
      <c r="N33" s="40">
        <v>32307</v>
      </c>
      <c r="O33" s="57" t="s">
        <v>354</v>
      </c>
      <c r="P33" s="3"/>
      <c r="Q33" s="16"/>
      <c r="R33" s="16"/>
      <c r="S33" s="17">
        <v>1</v>
      </c>
      <c r="T33" s="16"/>
      <c r="U33" s="16"/>
    </row>
    <row r="34" spans="1:21">
      <c r="A34" s="36" t="s">
        <v>432</v>
      </c>
      <c r="B34" s="37" t="s">
        <v>651</v>
      </c>
      <c r="C34" s="37" t="s">
        <v>431</v>
      </c>
      <c r="D34" s="41" t="s">
        <v>1366</v>
      </c>
      <c r="E34" s="38"/>
      <c r="F34" s="43" t="s">
        <v>373</v>
      </c>
      <c r="G34" s="38"/>
      <c r="H34" s="38"/>
      <c r="I34" s="39"/>
      <c r="J34" s="39"/>
      <c r="K34" s="56"/>
      <c r="L34" s="37"/>
      <c r="M34" s="40"/>
      <c r="N34" s="40"/>
      <c r="O34" s="57"/>
      <c r="P34" s="3"/>
      <c r="Q34" s="16"/>
      <c r="R34" s="16">
        <v>1</v>
      </c>
      <c r="S34" s="17"/>
      <c r="T34" s="16"/>
      <c r="U34" s="16"/>
    </row>
    <row r="35" spans="1:21" ht="22">
      <c r="A35" s="36" t="s">
        <v>447</v>
      </c>
      <c r="B35" s="37" t="s">
        <v>448</v>
      </c>
      <c r="C35" s="37" t="s">
        <v>446</v>
      </c>
      <c r="D35" s="41" t="s">
        <v>1366</v>
      </c>
      <c r="E35" s="38"/>
      <c r="F35" s="42" t="s">
        <v>1358</v>
      </c>
      <c r="G35" s="38"/>
      <c r="H35" s="38" t="s">
        <v>449</v>
      </c>
      <c r="I35" s="39"/>
      <c r="J35" s="39"/>
      <c r="K35" s="56"/>
      <c r="L35" s="37"/>
      <c r="M35" s="40"/>
      <c r="N35" s="40"/>
      <c r="O35" s="57"/>
      <c r="P35" s="3"/>
      <c r="Q35" s="16"/>
      <c r="R35" s="16"/>
      <c r="S35" s="17">
        <v>1</v>
      </c>
      <c r="T35" s="16"/>
      <c r="U35" s="16"/>
    </row>
    <row r="36" spans="1:21" ht="22">
      <c r="A36" s="36" t="s">
        <v>561</v>
      </c>
      <c r="B36" s="37" t="s">
        <v>59</v>
      </c>
      <c r="C36" s="37" t="s">
        <v>652</v>
      </c>
      <c r="D36" s="41" t="s">
        <v>1367</v>
      </c>
      <c r="E36" s="38"/>
      <c r="F36" s="43" t="s">
        <v>373</v>
      </c>
      <c r="G36" s="38"/>
      <c r="H36" s="38"/>
      <c r="I36" s="39"/>
      <c r="J36" s="39"/>
      <c r="K36" s="56"/>
      <c r="L36" s="37"/>
      <c r="M36" s="40"/>
      <c r="N36" s="40"/>
      <c r="O36" s="57"/>
      <c r="P36" s="3"/>
      <c r="Q36" s="16"/>
      <c r="R36" s="16">
        <v>1</v>
      </c>
      <c r="S36" s="17"/>
      <c r="T36" s="16"/>
      <c r="U36" s="16"/>
    </row>
    <row r="37" spans="1:21" ht="33">
      <c r="A37" s="36" t="s">
        <v>139</v>
      </c>
      <c r="B37" s="37" t="s">
        <v>140</v>
      </c>
      <c r="C37" s="37" t="s">
        <v>129</v>
      </c>
      <c r="D37" s="41" t="s">
        <v>1366</v>
      </c>
      <c r="E37" s="38"/>
      <c r="F37" s="43" t="s">
        <v>373</v>
      </c>
      <c r="G37" s="38" t="s">
        <v>372</v>
      </c>
      <c r="H37" s="38" t="s">
        <v>79</v>
      </c>
      <c r="I37" s="39"/>
      <c r="J37" s="39"/>
      <c r="K37" s="56"/>
      <c r="L37" s="37"/>
      <c r="M37" s="40"/>
      <c r="N37" s="40"/>
      <c r="O37" s="57"/>
      <c r="P37" s="3"/>
      <c r="Q37" s="16">
        <v>1</v>
      </c>
      <c r="R37" s="16"/>
      <c r="S37" s="17"/>
      <c r="T37" s="16"/>
      <c r="U37" s="16"/>
    </row>
    <row r="38" spans="1:21" ht="22">
      <c r="A38" s="36" t="s">
        <v>451</v>
      </c>
      <c r="B38" s="37" t="s">
        <v>560</v>
      </c>
      <c r="C38" s="37" t="s">
        <v>450</v>
      </c>
      <c r="D38" s="41" t="s">
        <v>1366</v>
      </c>
      <c r="E38" s="38" t="s">
        <v>454</v>
      </c>
      <c r="F38" s="42" t="s">
        <v>1358</v>
      </c>
      <c r="G38" s="38" t="s">
        <v>453</v>
      </c>
      <c r="H38" s="38" t="s">
        <v>452</v>
      </c>
      <c r="I38" s="39"/>
      <c r="J38" s="39"/>
      <c r="K38" s="56"/>
      <c r="L38" s="37"/>
      <c r="M38" s="40"/>
      <c r="N38" s="40"/>
      <c r="O38" s="57"/>
      <c r="P38" s="3"/>
      <c r="Q38" s="16"/>
      <c r="R38" s="16"/>
      <c r="S38" s="17">
        <v>1</v>
      </c>
      <c r="T38" s="16"/>
      <c r="U38" s="16"/>
    </row>
    <row r="39" spans="1:21" ht="33">
      <c r="A39" s="36" t="s">
        <v>456</v>
      </c>
      <c r="B39" s="37" t="s">
        <v>299</v>
      </c>
      <c r="C39" s="37" t="s">
        <v>455</v>
      </c>
      <c r="D39" s="41" t="s">
        <v>1293</v>
      </c>
      <c r="E39" s="38" t="s">
        <v>459</v>
      </c>
      <c r="F39" s="42" t="s">
        <v>1358</v>
      </c>
      <c r="G39" s="38" t="s">
        <v>458</v>
      </c>
      <c r="H39" s="38" t="s">
        <v>457</v>
      </c>
      <c r="I39" s="39"/>
      <c r="J39" s="39"/>
      <c r="K39" s="56"/>
      <c r="L39" s="37"/>
      <c r="M39" s="40"/>
      <c r="N39" s="40"/>
      <c r="O39" s="57"/>
      <c r="P39" s="3"/>
      <c r="Q39" s="16"/>
      <c r="R39" s="16"/>
      <c r="S39" s="17">
        <v>1</v>
      </c>
      <c r="T39" s="16"/>
      <c r="U39" s="16"/>
    </row>
    <row r="40" spans="1:21">
      <c r="A40" s="36" t="s">
        <v>595</v>
      </c>
      <c r="B40" s="37" t="s">
        <v>59</v>
      </c>
      <c r="C40" s="37" t="s">
        <v>594</v>
      </c>
      <c r="D40" s="41" t="s">
        <v>1366</v>
      </c>
      <c r="E40" s="38"/>
      <c r="F40" s="42" t="s">
        <v>1358</v>
      </c>
      <c r="G40" s="38" t="s">
        <v>678</v>
      </c>
      <c r="H40" s="38"/>
      <c r="I40" s="39"/>
      <c r="J40" s="39"/>
      <c r="K40" s="56">
        <v>2005</v>
      </c>
      <c r="L40" s="37"/>
      <c r="M40" s="40"/>
      <c r="N40" s="40"/>
      <c r="O40" s="57"/>
      <c r="P40" s="3"/>
      <c r="Q40" s="16"/>
      <c r="R40" s="16"/>
      <c r="S40" s="17">
        <v>1</v>
      </c>
      <c r="T40" s="16"/>
      <c r="U40" s="16"/>
    </row>
    <row r="41" spans="1:21">
      <c r="A41" s="46" t="s">
        <v>207</v>
      </c>
      <c r="B41" s="41" t="s">
        <v>208</v>
      </c>
      <c r="C41" s="41" t="s">
        <v>332</v>
      </c>
      <c r="D41" s="41" t="s">
        <v>335</v>
      </c>
      <c r="E41" s="45" t="s">
        <v>336</v>
      </c>
      <c r="F41" s="42" t="s">
        <v>1376</v>
      </c>
      <c r="G41" s="45" t="s">
        <v>334</v>
      </c>
      <c r="H41" s="38" t="s">
        <v>333</v>
      </c>
      <c r="I41" s="39"/>
      <c r="J41" s="39"/>
      <c r="K41" s="56"/>
      <c r="L41" s="37"/>
      <c r="M41" s="40"/>
      <c r="N41" s="40"/>
      <c r="O41" s="57"/>
      <c r="P41" s="3"/>
      <c r="Q41" s="16"/>
      <c r="R41" s="16">
        <v>1</v>
      </c>
      <c r="S41" s="17"/>
      <c r="T41" s="16"/>
      <c r="U41" s="16"/>
    </row>
    <row r="42" spans="1:21" ht="33">
      <c r="A42" s="36" t="s">
        <v>436</v>
      </c>
      <c r="B42" s="37" t="s">
        <v>534</v>
      </c>
      <c r="C42" s="37" t="s">
        <v>435</v>
      </c>
      <c r="D42" s="41" t="s">
        <v>1293</v>
      </c>
      <c r="E42" s="38" t="s">
        <v>315</v>
      </c>
      <c r="F42" s="43" t="s">
        <v>373</v>
      </c>
      <c r="G42" s="38" t="s">
        <v>372</v>
      </c>
      <c r="H42" s="38" t="s">
        <v>314</v>
      </c>
      <c r="I42" s="39"/>
      <c r="J42" s="39"/>
      <c r="K42" s="56"/>
      <c r="L42" s="37"/>
      <c r="M42" s="40"/>
      <c r="N42" s="40"/>
      <c r="O42" s="57"/>
      <c r="P42" s="3"/>
      <c r="Q42" s="16"/>
      <c r="R42" s="16">
        <v>1</v>
      </c>
      <c r="S42" s="17"/>
      <c r="T42" s="16"/>
      <c r="U42" s="16"/>
    </row>
    <row r="43" spans="1:21" ht="66">
      <c r="A43" s="36" t="s">
        <v>461</v>
      </c>
      <c r="B43" s="37" t="s">
        <v>59</v>
      </c>
      <c r="C43" s="37" t="s">
        <v>460</v>
      </c>
      <c r="D43" s="41" t="s">
        <v>1293</v>
      </c>
      <c r="E43" s="38" t="s">
        <v>593</v>
      </c>
      <c r="F43" s="42" t="s">
        <v>1358</v>
      </c>
      <c r="G43" s="38" t="s">
        <v>592</v>
      </c>
      <c r="H43" s="38" t="s">
        <v>27</v>
      </c>
      <c r="I43" s="39">
        <v>2003</v>
      </c>
      <c r="J43" s="39"/>
      <c r="K43" s="56">
        <v>37560</v>
      </c>
      <c r="L43" s="37"/>
      <c r="M43" s="40">
        <v>67321.600000000006</v>
      </c>
      <c r="N43" s="40">
        <v>156835</v>
      </c>
      <c r="O43" s="57" t="s">
        <v>354</v>
      </c>
      <c r="P43" s="3"/>
      <c r="Q43" s="16"/>
      <c r="R43" s="16"/>
      <c r="S43" s="17">
        <v>1</v>
      </c>
      <c r="T43" s="16"/>
      <c r="U43" s="16"/>
    </row>
    <row r="44" spans="1:21" ht="33">
      <c r="A44" s="36" t="s">
        <v>180</v>
      </c>
      <c r="B44" s="37" t="s">
        <v>181</v>
      </c>
      <c r="C44" s="37" t="s">
        <v>179</v>
      </c>
      <c r="D44" s="41" t="s">
        <v>1366</v>
      </c>
      <c r="E44" s="38"/>
      <c r="F44" s="43" t="s">
        <v>373</v>
      </c>
      <c r="G44" s="38" t="s">
        <v>183</v>
      </c>
      <c r="H44" s="38" t="s">
        <v>182</v>
      </c>
      <c r="I44" s="39"/>
      <c r="J44" s="39"/>
      <c r="K44" s="56"/>
      <c r="L44" s="37"/>
      <c r="M44" s="40"/>
      <c r="N44" s="40"/>
      <c r="O44" s="57"/>
      <c r="P44" s="3"/>
      <c r="Q44" s="16"/>
      <c r="R44" s="16">
        <v>1</v>
      </c>
      <c r="S44" s="17"/>
      <c r="T44" s="16"/>
      <c r="U44" s="16"/>
    </row>
    <row r="45" spans="1:21" ht="22">
      <c r="A45" s="36" t="s">
        <v>185</v>
      </c>
      <c r="B45" s="37" t="s">
        <v>186</v>
      </c>
      <c r="C45" s="37" t="s">
        <v>184</v>
      </c>
      <c r="D45" s="41" t="s">
        <v>1367</v>
      </c>
      <c r="E45" s="38"/>
      <c r="F45" s="43" t="s">
        <v>373</v>
      </c>
      <c r="G45" s="38" t="s">
        <v>678</v>
      </c>
      <c r="H45" s="38"/>
      <c r="I45" s="39"/>
      <c r="J45" s="39"/>
      <c r="K45" s="56"/>
      <c r="L45" s="37"/>
      <c r="M45" s="40"/>
      <c r="N45" s="40"/>
      <c r="O45" s="57"/>
      <c r="P45" s="3"/>
      <c r="Q45" s="16"/>
      <c r="R45" s="16">
        <v>1</v>
      </c>
      <c r="S45" s="17"/>
      <c r="T45" s="16"/>
      <c r="U45" s="16"/>
    </row>
    <row r="46" spans="1:21" ht="55">
      <c r="A46" s="36" t="s">
        <v>600</v>
      </c>
      <c r="B46" s="37" t="s">
        <v>299</v>
      </c>
      <c r="C46" s="37" t="s">
        <v>599</v>
      </c>
      <c r="D46" s="41" t="s">
        <v>1337</v>
      </c>
      <c r="E46" s="38" t="s">
        <v>679</v>
      </c>
      <c r="F46" s="42" t="s">
        <v>1358</v>
      </c>
      <c r="G46" s="38"/>
      <c r="H46" s="38" t="s">
        <v>1079</v>
      </c>
      <c r="I46" s="39"/>
      <c r="J46" s="39"/>
      <c r="K46" s="56"/>
      <c r="L46" s="37"/>
      <c r="M46" s="40"/>
      <c r="N46" s="40"/>
      <c r="O46" s="57"/>
      <c r="P46" s="3"/>
      <c r="Q46" s="16"/>
      <c r="R46" s="16"/>
      <c r="S46" s="17">
        <v>1</v>
      </c>
      <c r="T46" s="16"/>
      <c r="U46" s="16"/>
    </row>
    <row r="47" spans="1:21" ht="22">
      <c r="A47" s="36" t="s">
        <v>681</v>
      </c>
      <c r="B47" s="37" t="s">
        <v>147</v>
      </c>
      <c r="C47" s="37" t="s">
        <v>680</v>
      </c>
      <c r="D47" s="41" t="s">
        <v>1337</v>
      </c>
      <c r="E47" s="38" t="s">
        <v>683</v>
      </c>
      <c r="F47" s="43" t="s">
        <v>445</v>
      </c>
      <c r="G47" s="38"/>
      <c r="H47" s="38" t="s">
        <v>682</v>
      </c>
      <c r="I47" s="39"/>
      <c r="J47" s="39"/>
      <c r="K47" s="56"/>
      <c r="L47" s="37"/>
      <c r="M47" s="40">
        <v>3400</v>
      </c>
      <c r="N47" s="40">
        <v>44369</v>
      </c>
      <c r="O47" s="57" t="s">
        <v>354</v>
      </c>
      <c r="P47" s="3"/>
      <c r="Q47" s="16"/>
      <c r="R47" s="16"/>
      <c r="S47" s="17">
        <v>1</v>
      </c>
      <c r="T47" s="16"/>
      <c r="U47" s="16"/>
    </row>
    <row r="48" spans="1:21" ht="33">
      <c r="A48" s="36" t="s">
        <v>684</v>
      </c>
      <c r="B48" s="37" t="s">
        <v>534</v>
      </c>
      <c r="C48" s="37" t="s">
        <v>1255</v>
      </c>
      <c r="D48" s="41" t="s">
        <v>1337</v>
      </c>
      <c r="E48" s="38" t="s">
        <v>687</v>
      </c>
      <c r="F48" s="43" t="s">
        <v>1360</v>
      </c>
      <c r="G48" s="38" t="s">
        <v>686</v>
      </c>
      <c r="H48" s="38" t="s">
        <v>685</v>
      </c>
      <c r="I48" s="39"/>
      <c r="J48" s="39"/>
      <c r="K48" s="56">
        <v>38686</v>
      </c>
      <c r="L48" s="37"/>
      <c r="M48" s="40"/>
      <c r="N48" s="40">
        <v>111978</v>
      </c>
      <c r="O48" s="57" t="s">
        <v>354</v>
      </c>
      <c r="P48" s="3"/>
      <c r="Q48" s="16"/>
      <c r="R48" s="16"/>
      <c r="S48" s="17"/>
      <c r="T48" s="16">
        <v>1</v>
      </c>
      <c r="U48" s="16"/>
    </row>
    <row r="49" spans="1:21" ht="33">
      <c r="A49" s="46" t="s">
        <v>1374</v>
      </c>
      <c r="B49" s="37" t="s">
        <v>534</v>
      </c>
      <c r="C49" s="37" t="s">
        <v>384</v>
      </c>
      <c r="D49" s="41" t="s">
        <v>1337</v>
      </c>
      <c r="E49" s="38"/>
      <c r="F49" s="43" t="s">
        <v>373</v>
      </c>
      <c r="G49" s="38" t="s">
        <v>1375</v>
      </c>
      <c r="H49" s="38"/>
      <c r="I49" s="39"/>
      <c r="J49" s="39"/>
      <c r="K49" s="56"/>
      <c r="L49" s="37"/>
      <c r="M49" s="40">
        <v>80000</v>
      </c>
      <c r="N49" s="40"/>
      <c r="O49" s="57"/>
      <c r="P49" s="3"/>
      <c r="Q49" s="16"/>
      <c r="R49" s="16">
        <v>1</v>
      </c>
      <c r="S49" s="17"/>
      <c r="T49" s="16"/>
      <c r="U49" s="16"/>
    </row>
    <row r="50" spans="1:21" ht="77">
      <c r="A50" s="36" t="s">
        <v>272</v>
      </c>
      <c r="B50" s="37" t="s">
        <v>273</v>
      </c>
      <c r="C50" s="37" t="s">
        <v>80</v>
      </c>
      <c r="D50" s="41" t="s">
        <v>241</v>
      </c>
      <c r="E50" s="38" t="s">
        <v>279</v>
      </c>
      <c r="F50" s="43" t="s">
        <v>373</v>
      </c>
      <c r="G50" s="38" t="s">
        <v>278</v>
      </c>
      <c r="H50" s="38" t="s">
        <v>402</v>
      </c>
      <c r="I50" s="39"/>
      <c r="J50" s="39"/>
      <c r="K50" s="56">
        <v>2006</v>
      </c>
      <c r="L50" s="37"/>
      <c r="M50" s="40"/>
      <c r="N50" s="40"/>
      <c r="O50" s="57"/>
      <c r="P50" s="3"/>
      <c r="Q50" s="16">
        <v>1</v>
      </c>
      <c r="R50" s="16"/>
      <c r="S50" s="17"/>
      <c r="T50" s="16"/>
      <c r="U50" s="16"/>
    </row>
    <row r="51" spans="1:21">
      <c r="A51" s="36" t="s">
        <v>490</v>
      </c>
      <c r="B51" s="37" t="s">
        <v>543</v>
      </c>
      <c r="C51" s="37" t="s">
        <v>489</v>
      </c>
      <c r="D51" s="41" t="s">
        <v>242</v>
      </c>
      <c r="E51" s="38"/>
      <c r="F51" s="43" t="s">
        <v>445</v>
      </c>
      <c r="G51" s="38" t="s">
        <v>372</v>
      </c>
      <c r="H51" s="38" t="s">
        <v>804</v>
      </c>
      <c r="I51" s="39"/>
      <c r="J51" s="39">
        <v>34485</v>
      </c>
      <c r="K51" s="56"/>
      <c r="L51" s="37"/>
      <c r="M51" s="40"/>
      <c r="N51" s="40"/>
      <c r="O51" s="57"/>
      <c r="P51" s="3"/>
      <c r="Q51" s="16"/>
      <c r="R51" s="16"/>
      <c r="S51" s="17">
        <v>1</v>
      </c>
      <c r="T51" s="16"/>
      <c r="U51" s="16"/>
    </row>
    <row r="52" spans="1:21" ht="77">
      <c r="A52" s="36" t="s">
        <v>793</v>
      </c>
      <c r="B52" s="37" t="s">
        <v>186</v>
      </c>
      <c r="C52" s="37" t="s">
        <v>792</v>
      </c>
      <c r="D52" s="41" t="s">
        <v>241</v>
      </c>
      <c r="E52" s="38"/>
      <c r="F52" s="42" t="s">
        <v>1358</v>
      </c>
      <c r="G52" s="38"/>
      <c r="H52" s="38" t="s">
        <v>28</v>
      </c>
      <c r="I52" s="39"/>
      <c r="J52" s="39"/>
      <c r="K52" s="56"/>
      <c r="L52" s="37"/>
      <c r="M52" s="40">
        <v>272640</v>
      </c>
      <c r="N52" s="40">
        <v>303469</v>
      </c>
      <c r="O52" s="57" t="s">
        <v>354</v>
      </c>
      <c r="P52" s="3"/>
      <c r="Q52" s="16"/>
      <c r="R52" s="16"/>
      <c r="S52" s="17">
        <v>1</v>
      </c>
      <c r="T52" s="16"/>
      <c r="U52" s="16"/>
    </row>
    <row r="53" spans="1:21">
      <c r="A53" s="36" t="s">
        <v>795</v>
      </c>
      <c r="B53" s="37" t="s">
        <v>475</v>
      </c>
      <c r="C53" s="37" t="s">
        <v>794</v>
      </c>
      <c r="D53" s="41" t="s">
        <v>242</v>
      </c>
      <c r="E53" s="38"/>
      <c r="F53" s="42" t="s">
        <v>1358</v>
      </c>
      <c r="G53" s="38"/>
      <c r="H53" s="38"/>
      <c r="I53" s="39"/>
      <c r="J53" s="39"/>
      <c r="K53" s="56"/>
      <c r="L53" s="37"/>
      <c r="M53" s="40"/>
      <c r="N53" s="40"/>
      <c r="O53" s="57"/>
      <c r="P53" s="3"/>
      <c r="Q53" s="16"/>
      <c r="R53" s="16"/>
      <c r="S53" s="17">
        <v>1</v>
      </c>
      <c r="T53" s="16"/>
      <c r="U53" s="16"/>
    </row>
    <row r="54" spans="1:21" ht="22">
      <c r="A54" s="36" t="s">
        <v>695</v>
      </c>
      <c r="B54" s="37" t="s">
        <v>696</v>
      </c>
      <c r="C54" s="37" t="s">
        <v>796</v>
      </c>
      <c r="D54" s="41" t="s">
        <v>242</v>
      </c>
      <c r="E54" s="38" t="s">
        <v>712</v>
      </c>
      <c r="F54" s="42" t="s">
        <v>1358</v>
      </c>
      <c r="G54" s="38" t="s">
        <v>698</v>
      </c>
      <c r="H54" s="38" t="s">
        <v>697</v>
      </c>
      <c r="I54" s="39">
        <v>2009</v>
      </c>
      <c r="J54" s="39"/>
      <c r="K54" s="56"/>
      <c r="L54" s="37"/>
      <c r="M54" s="40">
        <v>49920</v>
      </c>
      <c r="N54" s="40">
        <v>333336</v>
      </c>
      <c r="O54" s="57" t="s">
        <v>354</v>
      </c>
      <c r="P54" s="3"/>
      <c r="Q54" s="16"/>
      <c r="R54" s="16"/>
      <c r="S54" s="17">
        <v>1</v>
      </c>
      <c r="T54" s="16"/>
      <c r="U54" s="16"/>
    </row>
    <row r="55" spans="1:21" ht="22">
      <c r="A55" s="36" t="s">
        <v>700</v>
      </c>
      <c r="B55" s="37" t="s">
        <v>562</v>
      </c>
      <c r="C55" s="37" t="s">
        <v>713</v>
      </c>
      <c r="D55" s="41" t="s">
        <v>1337</v>
      </c>
      <c r="E55" s="38"/>
      <c r="F55" s="42" t="s">
        <v>1358</v>
      </c>
      <c r="G55" s="38"/>
      <c r="H55" s="38" t="s">
        <v>701</v>
      </c>
      <c r="I55" s="39"/>
      <c r="J55" s="39">
        <v>38267</v>
      </c>
      <c r="K55" s="56"/>
      <c r="L55" s="37"/>
      <c r="M55" s="40"/>
      <c r="N55" s="40"/>
      <c r="O55" s="57"/>
      <c r="P55" s="3"/>
      <c r="Q55" s="16"/>
      <c r="R55" s="16"/>
      <c r="S55" s="17">
        <v>1</v>
      </c>
      <c r="T55" s="16"/>
      <c r="U55" s="16"/>
    </row>
    <row r="56" spans="1:21" ht="22">
      <c r="A56" s="36" t="s">
        <v>703</v>
      </c>
      <c r="B56" s="37" t="s">
        <v>273</v>
      </c>
      <c r="C56" s="37" t="s">
        <v>702</v>
      </c>
      <c r="D56" s="41" t="s">
        <v>242</v>
      </c>
      <c r="E56" s="38"/>
      <c r="F56" s="42" t="s">
        <v>1358</v>
      </c>
      <c r="G56" s="38"/>
      <c r="H56" s="38" t="s">
        <v>617</v>
      </c>
      <c r="I56" s="39"/>
      <c r="J56" s="39"/>
      <c r="K56" s="56"/>
      <c r="L56" s="37"/>
      <c r="M56" s="40"/>
      <c r="N56" s="40"/>
      <c r="O56" s="57"/>
      <c r="P56" s="3"/>
      <c r="Q56" s="16"/>
      <c r="R56" s="16"/>
      <c r="S56" s="17">
        <v>1</v>
      </c>
      <c r="T56" s="16"/>
      <c r="U56" s="16"/>
    </row>
    <row r="57" spans="1:21">
      <c r="A57" s="36" t="s">
        <v>1257</v>
      </c>
      <c r="B57" s="37" t="s">
        <v>389</v>
      </c>
      <c r="C57" s="37" t="s">
        <v>1256</v>
      </c>
      <c r="D57" s="41" t="s">
        <v>1337</v>
      </c>
      <c r="E57" s="38"/>
      <c r="F57" s="43" t="s">
        <v>1360</v>
      </c>
      <c r="G57" s="38"/>
      <c r="H57" s="38" t="s">
        <v>1258</v>
      </c>
      <c r="I57" s="39"/>
      <c r="J57" s="39"/>
      <c r="K57" s="56"/>
      <c r="L57" s="37"/>
      <c r="M57" s="40"/>
      <c r="N57" s="40"/>
      <c r="O57" s="57"/>
      <c r="P57" s="3"/>
      <c r="Q57" s="16"/>
      <c r="R57" s="16"/>
      <c r="S57" s="17"/>
      <c r="T57" s="16">
        <v>1</v>
      </c>
      <c r="U57" s="16"/>
    </row>
    <row r="58" spans="1:21" ht="22">
      <c r="A58" s="36" t="s">
        <v>616</v>
      </c>
      <c r="B58" s="37" t="s">
        <v>147</v>
      </c>
      <c r="C58" s="37" t="s">
        <v>615</v>
      </c>
      <c r="D58" s="41" t="s">
        <v>1337</v>
      </c>
      <c r="E58" s="38" t="s">
        <v>510</v>
      </c>
      <c r="F58" s="42" t="s">
        <v>1358</v>
      </c>
      <c r="G58" s="38" t="s">
        <v>645</v>
      </c>
      <c r="H58" s="38" t="s">
        <v>509</v>
      </c>
      <c r="I58" s="39"/>
      <c r="J58" s="39"/>
      <c r="K58" s="56"/>
      <c r="L58" s="37"/>
      <c r="M58" s="40">
        <v>11800</v>
      </c>
      <c r="N58" s="40">
        <v>380307</v>
      </c>
      <c r="O58" s="57" t="s">
        <v>354</v>
      </c>
      <c r="P58" s="3"/>
      <c r="Q58" s="16"/>
      <c r="R58" s="16"/>
      <c r="S58" s="17">
        <v>1</v>
      </c>
      <c r="T58" s="16"/>
      <c r="U58" s="16"/>
    </row>
    <row r="59" spans="1:21" ht="22">
      <c r="A59" s="36" t="s">
        <v>188</v>
      </c>
      <c r="B59" s="37" t="s">
        <v>389</v>
      </c>
      <c r="C59" s="37" t="s">
        <v>511</v>
      </c>
      <c r="D59" s="41" t="s">
        <v>242</v>
      </c>
      <c r="E59" s="38"/>
      <c r="F59" s="42" t="s">
        <v>1358</v>
      </c>
      <c r="G59" s="38" t="s">
        <v>513</v>
      </c>
      <c r="H59" s="38" t="s">
        <v>512</v>
      </c>
      <c r="I59" s="39"/>
      <c r="J59" s="39"/>
      <c r="K59" s="56"/>
      <c r="L59" s="37"/>
      <c r="M59" s="40">
        <v>17664</v>
      </c>
      <c r="N59" s="40">
        <v>421</v>
      </c>
      <c r="O59" s="57" t="s">
        <v>354</v>
      </c>
      <c r="P59" s="3"/>
      <c r="Q59" s="16"/>
      <c r="R59" s="16"/>
      <c r="S59" s="17">
        <v>1</v>
      </c>
      <c r="T59" s="16"/>
      <c r="U59" s="16"/>
    </row>
    <row r="60" spans="1:21">
      <c r="A60" s="36" t="s">
        <v>188</v>
      </c>
      <c r="B60" s="37" t="s">
        <v>534</v>
      </c>
      <c r="C60" s="37" t="s">
        <v>187</v>
      </c>
      <c r="D60" s="41" t="s">
        <v>1337</v>
      </c>
      <c r="E60" s="38"/>
      <c r="F60" s="43" t="s">
        <v>373</v>
      </c>
      <c r="G60" s="38" t="s">
        <v>372</v>
      </c>
      <c r="H60" s="38" t="s">
        <v>325</v>
      </c>
      <c r="I60" s="39"/>
      <c r="J60" s="39"/>
      <c r="K60" s="56"/>
      <c r="L60" s="37"/>
      <c r="M60" s="40"/>
      <c r="N60" s="40"/>
      <c r="O60" s="57"/>
      <c r="P60" s="3"/>
      <c r="Q60" s="16"/>
      <c r="R60" s="16">
        <v>1</v>
      </c>
      <c r="S60" s="17"/>
      <c r="T60" s="16"/>
      <c r="U60" s="16"/>
    </row>
    <row r="61" spans="1:21" ht="22">
      <c r="A61" s="36" t="s">
        <v>515</v>
      </c>
      <c r="B61" s="37" t="s">
        <v>543</v>
      </c>
      <c r="C61" s="37" t="s">
        <v>514</v>
      </c>
      <c r="D61" s="41" t="s">
        <v>1337</v>
      </c>
      <c r="E61" s="38"/>
      <c r="F61" s="43" t="s">
        <v>445</v>
      </c>
      <c r="G61" s="38" t="s">
        <v>372</v>
      </c>
      <c r="H61" s="38" t="s">
        <v>516</v>
      </c>
      <c r="I61" s="39"/>
      <c r="J61" s="39"/>
      <c r="K61" s="56"/>
      <c r="L61" s="37"/>
      <c r="M61" s="40"/>
      <c r="N61" s="40"/>
      <c r="O61" s="57"/>
      <c r="P61" s="3"/>
      <c r="Q61" s="16"/>
      <c r="R61" s="16"/>
      <c r="S61" s="17">
        <v>1</v>
      </c>
      <c r="T61" s="16"/>
      <c r="U61" s="16"/>
    </row>
    <row r="62" spans="1:21" ht="33">
      <c r="A62" s="36" t="s">
        <v>518</v>
      </c>
      <c r="B62" s="37" t="s">
        <v>266</v>
      </c>
      <c r="C62" s="37" t="s">
        <v>517</v>
      </c>
      <c r="D62" s="41" t="s">
        <v>1337</v>
      </c>
      <c r="E62" s="38" t="s">
        <v>517</v>
      </c>
      <c r="F62" s="42" t="s">
        <v>1358</v>
      </c>
      <c r="G62" s="38" t="s">
        <v>520</v>
      </c>
      <c r="H62" s="38" t="s">
        <v>519</v>
      </c>
      <c r="I62" s="39"/>
      <c r="J62" s="39"/>
      <c r="K62" s="56"/>
      <c r="L62" s="37"/>
      <c r="M62" s="40">
        <v>460800</v>
      </c>
      <c r="N62" s="40">
        <v>1029703</v>
      </c>
      <c r="O62" s="57" t="s">
        <v>354</v>
      </c>
      <c r="P62" s="3"/>
      <c r="Q62" s="16"/>
      <c r="R62" s="16"/>
      <c r="S62" s="17">
        <v>1</v>
      </c>
      <c r="T62" s="16"/>
      <c r="U62" s="16"/>
    </row>
    <row r="63" spans="1:21" ht="33">
      <c r="A63" s="36" t="s">
        <v>281</v>
      </c>
      <c r="B63" s="37" t="s">
        <v>140</v>
      </c>
      <c r="C63" s="37" t="s">
        <v>280</v>
      </c>
      <c r="D63" s="41" t="s">
        <v>242</v>
      </c>
      <c r="E63" s="38" t="s">
        <v>279</v>
      </c>
      <c r="F63" s="43" t="s">
        <v>373</v>
      </c>
      <c r="G63" s="38" t="s">
        <v>407</v>
      </c>
      <c r="H63" s="38" t="s">
        <v>406</v>
      </c>
      <c r="I63" s="39"/>
      <c r="J63" s="39"/>
      <c r="K63" s="56">
        <v>37529</v>
      </c>
      <c r="L63" s="37"/>
      <c r="M63" s="40"/>
      <c r="N63" s="40">
        <v>55334</v>
      </c>
      <c r="O63" s="57" t="s">
        <v>371</v>
      </c>
      <c r="P63" s="3"/>
      <c r="Q63" s="16">
        <v>1</v>
      </c>
      <c r="R63" s="16"/>
      <c r="S63" s="17"/>
      <c r="T63" s="16"/>
      <c r="U63" s="16"/>
    </row>
    <row r="64" spans="1:21" ht="22">
      <c r="A64" s="36" t="s">
        <v>522</v>
      </c>
      <c r="B64" s="37" t="s">
        <v>543</v>
      </c>
      <c r="C64" s="37" t="s">
        <v>521</v>
      </c>
      <c r="D64" s="41" t="s">
        <v>242</v>
      </c>
      <c r="E64" s="38"/>
      <c r="F64" s="43" t="s">
        <v>445</v>
      </c>
      <c r="G64" s="38" t="s">
        <v>372</v>
      </c>
      <c r="H64" s="38" t="s">
        <v>523</v>
      </c>
      <c r="I64" s="39"/>
      <c r="J64" s="39"/>
      <c r="K64" s="56"/>
      <c r="L64" s="37"/>
      <c r="M64" s="40">
        <v>5440</v>
      </c>
      <c r="N64" s="40">
        <v>14808</v>
      </c>
      <c r="O64" s="57" t="s">
        <v>371</v>
      </c>
      <c r="P64" s="3"/>
      <c r="Q64" s="16"/>
      <c r="R64" s="16"/>
      <c r="S64" s="17">
        <v>1</v>
      </c>
      <c r="T64" s="16"/>
      <c r="U64" s="16"/>
    </row>
    <row r="65" spans="1:21" ht="33">
      <c r="A65" s="36" t="s">
        <v>525</v>
      </c>
      <c r="B65" s="37" t="s">
        <v>266</v>
      </c>
      <c r="C65" s="37" t="s">
        <v>524</v>
      </c>
      <c r="D65" s="41" t="s">
        <v>242</v>
      </c>
      <c r="E65" s="38"/>
      <c r="F65" s="42" t="s">
        <v>1358</v>
      </c>
      <c r="G65" s="38" t="s">
        <v>626</v>
      </c>
      <c r="H65" s="38" t="s">
        <v>526</v>
      </c>
      <c r="I65" s="39"/>
      <c r="J65" s="39"/>
      <c r="K65" s="56"/>
      <c r="L65" s="37"/>
      <c r="M65" s="40">
        <v>54</v>
      </c>
      <c r="N65" s="40">
        <v>7169</v>
      </c>
      <c r="O65" s="57" t="s">
        <v>354</v>
      </c>
      <c r="P65" s="3"/>
      <c r="Q65" s="16"/>
      <c r="R65" s="16"/>
      <c r="S65" s="17">
        <v>1</v>
      </c>
      <c r="T65" s="16"/>
      <c r="U65" s="16"/>
    </row>
    <row r="66" spans="1:21" ht="33">
      <c r="A66" s="36" t="s">
        <v>627</v>
      </c>
      <c r="B66" s="37" t="s">
        <v>628</v>
      </c>
      <c r="C66" s="37" t="s">
        <v>627</v>
      </c>
      <c r="D66" s="41" t="s">
        <v>1337</v>
      </c>
      <c r="E66" s="38" t="s">
        <v>721</v>
      </c>
      <c r="F66" s="42" t="s">
        <v>1358</v>
      </c>
      <c r="G66" s="38" t="s">
        <v>629</v>
      </c>
      <c r="H66" s="38" t="s">
        <v>632</v>
      </c>
      <c r="I66" s="39"/>
      <c r="J66" s="39"/>
      <c r="K66" s="56"/>
      <c r="L66" s="37"/>
      <c r="M66" s="40">
        <v>126</v>
      </c>
      <c r="N66" s="40">
        <v>7687</v>
      </c>
      <c r="O66" s="57" t="s">
        <v>633</v>
      </c>
      <c r="P66" s="3"/>
      <c r="Q66" s="16"/>
      <c r="R66" s="16"/>
      <c r="S66" s="17">
        <v>1</v>
      </c>
      <c r="T66" s="16"/>
      <c r="U66" s="16"/>
    </row>
    <row r="67" spans="1:21">
      <c r="A67" s="36" t="s">
        <v>327</v>
      </c>
      <c r="B67" s="37" t="s">
        <v>55</v>
      </c>
      <c r="C67" s="37" t="s">
        <v>326</v>
      </c>
      <c r="D67" s="41" t="s">
        <v>242</v>
      </c>
      <c r="E67" s="38"/>
      <c r="F67" s="43" t="s">
        <v>373</v>
      </c>
      <c r="G67" s="38"/>
      <c r="H67" s="38"/>
      <c r="I67" s="39"/>
      <c r="J67" s="39"/>
      <c r="K67" s="56"/>
      <c r="L67" s="37"/>
      <c r="M67" s="40"/>
      <c r="N67" s="40"/>
      <c r="O67" s="57"/>
      <c r="P67" s="3"/>
      <c r="Q67" s="16"/>
      <c r="R67" s="16">
        <v>1</v>
      </c>
      <c r="S67" s="17"/>
      <c r="T67" s="16"/>
      <c r="U67" s="16"/>
    </row>
    <row r="68" spans="1:21">
      <c r="A68" s="36" t="s">
        <v>29</v>
      </c>
      <c r="B68" s="37" t="s">
        <v>59</v>
      </c>
      <c r="C68" s="37" t="s">
        <v>328</v>
      </c>
      <c r="D68" s="41" t="s">
        <v>241</v>
      </c>
      <c r="E68" s="38"/>
      <c r="F68" s="43" t="s">
        <v>373</v>
      </c>
      <c r="G68" s="38"/>
      <c r="H68" s="38"/>
      <c r="I68" s="39"/>
      <c r="J68" s="39"/>
      <c r="K68" s="56"/>
      <c r="L68" s="37"/>
      <c r="M68" s="40"/>
      <c r="N68" s="40"/>
      <c r="O68" s="57"/>
      <c r="P68" s="3"/>
      <c r="Q68" s="16"/>
      <c r="R68" s="16">
        <v>1</v>
      </c>
      <c r="S68" s="17"/>
      <c r="T68" s="16"/>
      <c r="U68" s="16"/>
    </row>
    <row r="69" spans="1:21" ht="33">
      <c r="A69" s="36" t="s">
        <v>723</v>
      </c>
      <c r="B69" s="37" t="s">
        <v>299</v>
      </c>
      <c r="C69" s="37" t="s">
        <v>722</v>
      </c>
      <c r="D69" s="41" t="s">
        <v>1337</v>
      </c>
      <c r="E69" s="38" t="s">
        <v>725</v>
      </c>
      <c r="F69" s="42" t="s">
        <v>1358</v>
      </c>
      <c r="G69" s="38" t="s">
        <v>724</v>
      </c>
      <c r="H69" s="38" t="s">
        <v>685</v>
      </c>
      <c r="I69" s="39"/>
      <c r="J69" s="39"/>
      <c r="K69" s="56">
        <v>38503</v>
      </c>
      <c r="L69" s="37"/>
      <c r="M69" s="40"/>
      <c r="N69" s="40">
        <v>1279910</v>
      </c>
      <c r="O69" s="57" t="s">
        <v>354</v>
      </c>
      <c r="P69" s="3"/>
      <c r="Q69" s="16"/>
      <c r="R69" s="16"/>
      <c r="S69" s="17">
        <v>1</v>
      </c>
      <c r="T69" s="16"/>
      <c r="U69" s="16"/>
    </row>
    <row r="70" spans="1:21" ht="22">
      <c r="A70" s="36" t="s">
        <v>155</v>
      </c>
      <c r="B70" s="37" t="s">
        <v>156</v>
      </c>
      <c r="C70" s="37" t="s">
        <v>154</v>
      </c>
      <c r="D70" s="41" t="s">
        <v>1337</v>
      </c>
      <c r="E70" s="38"/>
      <c r="F70" s="42" t="s">
        <v>1357</v>
      </c>
      <c r="G70" s="38" t="s">
        <v>372</v>
      </c>
      <c r="H70" s="38" t="s">
        <v>345</v>
      </c>
      <c r="I70" s="39"/>
      <c r="J70" s="39"/>
      <c r="K70" s="56">
        <v>38811</v>
      </c>
      <c r="L70" s="37"/>
      <c r="M70" s="40"/>
      <c r="N70" s="40"/>
      <c r="O70" s="57"/>
      <c r="P70" s="3"/>
      <c r="Q70" s="16">
        <v>1</v>
      </c>
      <c r="R70" s="16"/>
      <c r="S70" s="17"/>
      <c r="T70" s="16"/>
      <c r="U70" s="16"/>
    </row>
    <row r="71" spans="1:21" ht="77">
      <c r="A71" s="36" t="s">
        <v>158</v>
      </c>
      <c r="B71" s="37" t="s">
        <v>159</v>
      </c>
      <c r="C71" s="37" t="s">
        <v>157</v>
      </c>
      <c r="D71" s="41" t="s">
        <v>1337</v>
      </c>
      <c r="E71" s="38" t="s">
        <v>160</v>
      </c>
      <c r="F71" s="43" t="s">
        <v>373</v>
      </c>
      <c r="G71" s="38" t="s">
        <v>372</v>
      </c>
      <c r="H71" s="38" t="s">
        <v>30</v>
      </c>
      <c r="I71" s="39"/>
      <c r="J71" s="39"/>
      <c r="K71" s="56">
        <v>37802</v>
      </c>
      <c r="L71" s="37"/>
      <c r="M71" s="40"/>
      <c r="N71" s="40">
        <v>7423</v>
      </c>
      <c r="O71" s="57">
        <v>2007</v>
      </c>
      <c r="P71" s="3"/>
      <c r="Q71" s="16">
        <v>1</v>
      </c>
      <c r="R71" s="16"/>
      <c r="S71" s="17"/>
      <c r="T71" s="16"/>
      <c r="U71" s="16"/>
    </row>
    <row r="72" spans="1:21" ht="22">
      <c r="A72" s="36" t="s">
        <v>727</v>
      </c>
      <c r="B72" s="37" t="s">
        <v>543</v>
      </c>
      <c r="C72" s="37" t="s">
        <v>726</v>
      </c>
      <c r="D72" s="41" t="s">
        <v>1337</v>
      </c>
      <c r="E72" s="38" t="s">
        <v>739</v>
      </c>
      <c r="F72" s="43" t="s">
        <v>445</v>
      </c>
      <c r="G72" s="38" t="s">
        <v>372</v>
      </c>
      <c r="H72" s="38" t="s">
        <v>738</v>
      </c>
      <c r="I72" s="39"/>
      <c r="J72" s="39"/>
      <c r="K72" s="56">
        <v>33511</v>
      </c>
      <c r="L72" s="37"/>
      <c r="M72" s="40"/>
      <c r="N72" s="40">
        <v>10305</v>
      </c>
      <c r="O72" s="57" t="s">
        <v>354</v>
      </c>
      <c r="P72" s="3"/>
      <c r="Q72" s="18"/>
      <c r="R72" s="18"/>
      <c r="S72" s="19">
        <v>1</v>
      </c>
      <c r="T72" s="18"/>
      <c r="U72" s="18"/>
    </row>
    <row r="73" spans="1:21">
      <c r="A73" s="36" t="s">
        <v>330</v>
      </c>
      <c r="B73" s="37" t="s">
        <v>59</v>
      </c>
      <c r="C73" s="37" t="s">
        <v>329</v>
      </c>
      <c r="D73" s="41" t="s">
        <v>242</v>
      </c>
      <c r="E73" s="38"/>
      <c r="F73" s="43" t="s">
        <v>373</v>
      </c>
      <c r="G73" s="38"/>
      <c r="H73" s="38"/>
      <c r="I73" s="39"/>
      <c r="J73" s="39"/>
      <c r="K73" s="56"/>
      <c r="L73" s="37"/>
      <c r="M73" s="40"/>
      <c r="N73" s="40"/>
      <c r="O73" s="57"/>
      <c r="P73" s="3"/>
      <c r="Q73" s="18"/>
      <c r="R73" s="18">
        <v>1</v>
      </c>
      <c r="S73" s="19"/>
      <c r="T73" s="18"/>
      <c r="U73" s="18"/>
    </row>
    <row r="74" spans="1:21" ht="22">
      <c r="A74" s="36" t="s">
        <v>747</v>
      </c>
      <c r="B74" s="37" t="s">
        <v>266</v>
      </c>
      <c r="C74" s="37" t="s">
        <v>746</v>
      </c>
      <c r="D74" s="41" t="s">
        <v>242</v>
      </c>
      <c r="E74" s="38"/>
      <c r="F74" s="42" t="s">
        <v>1358</v>
      </c>
      <c r="G74" s="38"/>
      <c r="H74" s="38" t="s">
        <v>748</v>
      </c>
      <c r="I74" s="39">
        <v>38472</v>
      </c>
      <c r="J74" s="39"/>
      <c r="K74" s="56"/>
      <c r="L74" s="37"/>
      <c r="M74" s="40"/>
      <c r="N74" s="40"/>
      <c r="O74" s="57"/>
      <c r="P74" s="3"/>
      <c r="Q74" s="18"/>
      <c r="R74" s="18"/>
      <c r="S74" s="19">
        <v>1</v>
      </c>
      <c r="T74" s="18"/>
      <c r="U74" s="18"/>
    </row>
    <row r="75" spans="1:21">
      <c r="A75" s="36" t="s">
        <v>324</v>
      </c>
      <c r="B75" s="37" t="s">
        <v>224</v>
      </c>
      <c r="C75" s="37" t="s">
        <v>331</v>
      </c>
      <c r="D75" s="41" t="s">
        <v>242</v>
      </c>
      <c r="E75" s="38"/>
      <c r="F75" s="43" t="s">
        <v>373</v>
      </c>
      <c r="G75" s="38"/>
      <c r="H75" s="38"/>
      <c r="I75" s="39"/>
      <c r="J75" s="39"/>
      <c r="K75" s="56"/>
      <c r="L75" s="37"/>
      <c r="M75" s="40"/>
      <c r="N75" s="40"/>
      <c r="O75" s="57"/>
      <c r="P75" s="3"/>
      <c r="Q75" s="18"/>
      <c r="R75" s="18">
        <v>1</v>
      </c>
      <c r="S75" s="19"/>
      <c r="T75" s="18"/>
      <c r="U75" s="18"/>
    </row>
    <row r="76" spans="1:21" ht="22">
      <c r="A76" s="36" t="s">
        <v>750</v>
      </c>
      <c r="B76" s="37" t="s">
        <v>147</v>
      </c>
      <c r="C76" s="37" t="s">
        <v>749</v>
      </c>
      <c r="D76" s="41" t="s">
        <v>242</v>
      </c>
      <c r="E76" s="38" t="s">
        <v>655</v>
      </c>
      <c r="F76" s="42" t="s">
        <v>1358</v>
      </c>
      <c r="G76" s="38" t="s">
        <v>654</v>
      </c>
      <c r="H76" s="38" t="s">
        <v>653</v>
      </c>
      <c r="I76" s="39"/>
      <c r="J76" s="39"/>
      <c r="K76" s="56"/>
      <c r="L76" s="37"/>
      <c r="M76" s="40"/>
      <c r="N76" s="40">
        <v>598707</v>
      </c>
      <c r="O76" s="57" t="s">
        <v>354</v>
      </c>
      <c r="P76" s="3"/>
      <c r="Q76" s="18"/>
      <c r="R76" s="18"/>
      <c r="S76" s="19">
        <v>1</v>
      </c>
      <c r="T76" s="18"/>
      <c r="U76" s="18"/>
    </row>
    <row r="77" spans="1:21" ht="44">
      <c r="A77" s="36" t="s">
        <v>657</v>
      </c>
      <c r="B77" s="37" t="s">
        <v>730</v>
      </c>
      <c r="C77" s="37" t="s">
        <v>656</v>
      </c>
      <c r="D77" s="41" t="s">
        <v>242</v>
      </c>
      <c r="E77" s="38"/>
      <c r="F77" s="42" t="s">
        <v>1358</v>
      </c>
      <c r="G77" s="38" t="s">
        <v>731</v>
      </c>
      <c r="H77" s="38" t="s">
        <v>1243</v>
      </c>
      <c r="I77" s="39"/>
      <c r="J77" s="39"/>
      <c r="K77" s="56"/>
      <c r="L77" s="37"/>
      <c r="M77" s="40"/>
      <c r="N77" s="40">
        <v>57062</v>
      </c>
      <c r="O77" s="57" t="s">
        <v>354</v>
      </c>
      <c r="P77" s="3"/>
      <c r="Q77" s="18"/>
      <c r="R77" s="18"/>
      <c r="S77" s="19">
        <v>1</v>
      </c>
      <c r="T77" s="18"/>
      <c r="U77" s="18"/>
    </row>
    <row r="78" spans="1:21" ht="33">
      <c r="A78" s="36" t="s">
        <v>573</v>
      </c>
      <c r="B78" s="37" t="s">
        <v>147</v>
      </c>
      <c r="C78" s="37" t="s">
        <v>572</v>
      </c>
      <c r="D78" s="41" t="s">
        <v>242</v>
      </c>
      <c r="E78" s="38" t="s">
        <v>566</v>
      </c>
      <c r="F78" s="42" t="s">
        <v>1358</v>
      </c>
      <c r="G78" s="38"/>
      <c r="H78" s="38" t="s">
        <v>574</v>
      </c>
      <c r="I78" s="39"/>
      <c r="J78" s="39"/>
      <c r="K78" s="56"/>
      <c r="L78" s="37"/>
      <c r="M78" s="40"/>
      <c r="N78" s="40">
        <v>808</v>
      </c>
      <c r="O78" s="57" t="s">
        <v>354</v>
      </c>
      <c r="P78" s="3"/>
      <c r="Q78" s="18"/>
      <c r="R78" s="18"/>
      <c r="S78" s="19">
        <v>1</v>
      </c>
      <c r="T78" s="18"/>
      <c r="U78" s="18"/>
    </row>
    <row r="79" spans="1:21" ht="55">
      <c r="A79" s="36" t="s">
        <v>568</v>
      </c>
      <c r="B79" s="37" t="s">
        <v>59</v>
      </c>
      <c r="C79" s="37" t="s">
        <v>567</v>
      </c>
      <c r="D79" s="41" t="s">
        <v>242</v>
      </c>
      <c r="E79" s="38"/>
      <c r="F79" s="42" t="s">
        <v>18</v>
      </c>
      <c r="G79" s="38" t="s">
        <v>372</v>
      </c>
      <c r="H79" s="38" t="s">
        <v>658</v>
      </c>
      <c r="I79" s="39"/>
      <c r="J79" s="39"/>
      <c r="K79" s="56"/>
      <c r="L79" s="37"/>
      <c r="M79" s="40"/>
      <c r="N79" s="40"/>
      <c r="O79" s="57"/>
      <c r="P79" s="3"/>
      <c r="Q79" s="18"/>
      <c r="R79" s="18"/>
      <c r="S79" s="19">
        <v>1</v>
      </c>
      <c r="T79" s="18"/>
      <c r="U79" s="18"/>
    </row>
    <row r="80" spans="1:21" ht="33">
      <c r="A80" s="36" t="s">
        <v>161</v>
      </c>
      <c r="B80" s="37" t="s">
        <v>162</v>
      </c>
      <c r="C80" s="37" t="s">
        <v>659</v>
      </c>
      <c r="D80" s="41" t="s">
        <v>243</v>
      </c>
      <c r="E80" s="38" t="s">
        <v>579</v>
      </c>
      <c r="F80" s="42" t="s">
        <v>126</v>
      </c>
      <c r="G80" s="45" t="s">
        <v>125</v>
      </c>
      <c r="H80" s="38" t="s">
        <v>576</v>
      </c>
      <c r="I80" s="39">
        <v>38168</v>
      </c>
      <c r="J80" s="39">
        <v>38291</v>
      </c>
      <c r="K80" s="58" t="s">
        <v>244</v>
      </c>
      <c r="L80" s="37"/>
      <c r="M80" s="40"/>
      <c r="N80" s="40"/>
      <c r="O80" s="57"/>
      <c r="P80" s="3"/>
      <c r="Q80" s="18"/>
      <c r="R80" s="18"/>
      <c r="S80" s="19">
        <v>1</v>
      </c>
      <c r="T80" s="18"/>
      <c r="U80" s="18"/>
    </row>
    <row r="81" spans="1:21" ht="33">
      <c r="A81" s="36" t="s">
        <v>581</v>
      </c>
      <c r="B81" s="37" t="s">
        <v>582</v>
      </c>
      <c r="C81" s="37" t="s">
        <v>580</v>
      </c>
      <c r="D81" s="41" t="s">
        <v>242</v>
      </c>
      <c r="E81" s="45" t="s">
        <v>105</v>
      </c>
      <c r="F81" s="42" t="s">
        <v>1358</v>
      </c>
      <c r="G81" s="38"/>
      <c r="H81" s="38" t="s">
        <v>583</v>
      </c>
      <c r="I81" s="39"/>
      <c r="J81" s="39"/>
      <c r="K81" s="56"/>
      <c r="L81" s="37"/>
      <c r="M81" s="40"/>
      <c r="N81" s="40">
        <v>84284</v>
      </c>
      <c r="O81" s="57" t="s">
        <v>354</v>
      </c>
      <c r="P81" s="3"/>
      <c r="Q81" s="18"/>
      <c r="R81" s="18"/>
      <c r="S81" s="19">
        <v>1</v>
      </c>
      <c r="T81" s="18"/>
      <c r="U81" s="18"/>
    </row>
    <row r="82" spans="1:21" ht="66">
      <c r="A82" s="36" t="s">
        <v>585</v>
      </c>
      <c r="B82" s="37" t="s">
        <v>299</v>
      </c>
      <c r="C82" s="37" t="s">
        <v>584</v>
      </c>
      <c r="D82" s="41" t="s">
        <v>1337</v>
      </c>
      <c r="E82" s="38"/>
      <c r="F82" s="42" t="s">
        <v>1358</v>
      </c>
      <c r="G82" s="38" t="s">
        <v>458</v>
      </c>
      <c r="H82" s="38" t="s">
        <v>1080</v>
      </c>
      <c r="I82" s="39"/>
      <c r="J82" s="39"/>
      <c r="K82" s="56"/>
      <c r="L82" s="37"/>
      <c r="M82" s="40"/>
      <c r="N82" s="40"/>
      <c r="O82" s="57"/>
      <c r="P82" s="3"/>
      <c r="Q82" s="18"/>
      <c r="R82" s="18"/>
      <c r="S82" s="19">
        <v>1</v>
      </c>
      <c r="T82" s="18"/>
      <c r="U82" s="18"/>
    </row>
    <row r="83" spans="1:21" ht="22">
      <c r="A83" s="36" t="s">
        <v>587</v>
      </c>
      <c r="B83" s="37" t="s">
        <v>147</v>
      </c>
      <c r="C83" s="37" t="s">
        <v>586</v>
      </c>
      <c r="D83" s="41" t="s">
        <v>127</v>
      </c>
      <c r="E83" s="38" t="s">
        <v>589</v>
      </c>
      <c r="F83" s="42" t="s">
        <v>1358</v>
      </c>
      <c r="G83" s="38"/>
      <c r="H83" s="38" t="s">
        <v>588</v>
      </c>
      <c r="I83" s="39"/>
      <c r="J83" s="39"/>
      <c r="K83" s="56"/>
      <c r="L83" s="37"/>
      <c r="M83" s="40">
        <v>620</v>
      </c>
      <c r="N83" s="40">
        <v>14000</v>
      </c>
      <c r="O83" s="57" t="s">
        <v>354</v>
      </c>
      <c r="P83" s="3"/>
      <c r="Q83" s="18"/>
      <c r="R83" s="18"/>
      <c r="S83" s="19">
        <v>1</v>
      </c>
      <c r="T83" s="18"/>
      <c r="U83" s="18"/>
    </row>
    <row r="84" spans="1:21">
      <c r="A84" s="36" t="s">
        <v>463</v>
      </c>
      <c r="B84" s="37" t="s">
        <v>273</v>
      </c>
      <c r="C84" s="37" t="s">
        <v>462</v>
      </c>
      <c r="D84" s="41" t="s">
        <v>241</v>
      </c>
      <c r="E84" s="38"/>
      <c r="F84" s="43" t="s">
        <v>373</v>
      </c>
      <c r="G84" s="38" t="s">
        <v>302</v>
      </c>
      <c r="H84" s="38"/>
      <c r="I84" s="39"/>
      <c r="J84" s="39"/>
      <c r="K84" s="56"/>
      <c r="L84" s="37"/>
      <c r="M84" s="40"/>
      <c r="N84" s="40"/>
      <c r="O84" s="57"/>
      <c r="P84" s="3"/>
      <c r="Q84" s="18"/>
      <c r="R84" s="18">
        <v>1</v>
      </c>
      <c r="S84" s="19"/>
      <c r="T84" s="18"/>
      <c r="U84" s="18"/>
    </row>
    <row r="85" spans="1:21" ht="44">
      <c r="A85" s="36" t="s">
        <v>591</v>
      </c>
      <c r="B85" s="37" t="s">
        <v>480</v>
      </c>
      <c r="C85" s="37" t="s">
        <v>590</v>
      </c>
      <c r="D85" s="41" t="s">
        <v>1337</v>
      </c>
      <c r="E85" s="38" t="s">
        <v>783</v>
      </c>
      <c r="F85" s="42" t="s">
        <v>1358</v>
      </c>
      <c r="G85" s="38"/>
      <c r="H85" s="38" t="s">
        <v>800</v>
      </c>
      <c r="I85" s="39"/>
      <c r="J85" s="39"/>
      <c r="K85" s="56">
        <v>37412</v>
      </c>
      <c r="L85" s="37"/>
      <c r="M85" s="40">
        <v>35</v>
      </c>
      <c r="N85" s="40"/>
      <c r="O85" s="57"/>
      <c r="P85" s="3"/>
      <c r="Q85" s="18"/>
      <c r="R85" s="18"/>
      <c r="S85" s="19">
        <v>1</v>
      </c>
      <c r="T85" s="18"/>
      <c r="U85" s="18"/>
    </row>
    <row r="86" spans="1:21" ht="44">
      <c r="A86" s="36" t="s">
        <v>785</v>
      </c>
      <c r="B86" s="37" t="s">
        <v>475</v>
      </c>
      <c r="C86" s="37" t="s">
        <v>784</v>
      </c>
      <c r="D86" s="41" t="s">
        <v>1337</v>
      </c>
      <c r="E86" s="38" t="s">
        <v>801</v>
      </c>
      <c r="F86" s="42" t="s">
        <v>126</v>
      </c>
      <c r="G86" s="38" t="s">
        <v>302</v>
      </c>
      <c r="H86" s="38" t="s">
        <v>786</v>
      </c>
      <c r="I86" s="39"/>
      <c r="J86" s="39"/>
      <c r="K86" s="56" t="s">
        <v>577</v>
      </c>
      <c r="L86" s="37"/>
      <c r="M86" s="40"/>
      <c r="N86" s="40"/>
      <c r="O86" s="57"/>
      <c r="P86" s="3"/>
      <c r="Q86" s="18"/>
      <c r="R86" s="18"/>
      <c r="S86" s="19">
        <v>1</v>
      </c>
      <c r="T86" s="18"/>
      <c r="U86" s="18"/>
    </row>
    <row r="87" spans="1:21" ht="44">
      <c r="A87" s="36" t="s">
        <v>298</v>
      </c>
      <c r="B87" s="37" t="s">
        <v>299</v>
      </c>
      <c r="C87" s="37" t="s">
        <v>163</v>
      </c>
      <c r="D87" s="41" t="s">
        <v>242</v>
      </c>
      <c r="E87" s="38" t="s">
        <v>279</v>
      </c>
      <c r="F87" s="43" t="s">
        <v>373</v>
      </c>
      <c r="G87" s="38" t="s">
        <v>302</v>
      </c>
      <c r="H87" s="38" t="s">
        <v>300</v>
      </c>
      <c r="I87" s="39">
        <v>37986</v>
      </c>
      <c r="J87" s="39"/>
      <c r="K87" s="56">
        <v>38168</v>
      </c>
      <c r="L87" s="37">
        <v>6</v>
      </c>
      <c r="M87" s="40"/>
      <c r="N87" s="40">
        <v>736310</v>
      </c>
      <c r="O87" s="57" t="s">
        <v>301</v>
      </c>
      <c r="P87" s="3"/>
      <c r="Q87" s="18">
        <v>1</v>
      </c>
      <c r="R87" s="18"/>
      <c r="S87" s="19"/>
      <c r="T87" s="18"/>
      <c r="U87" s="18"/>
    </row>
    <row r="88" spans="1:21">
      <c r="A88" s="36" t="s">
        <v>304</v>
      </c>
      <c r="B88" s="37" t="s">
        <v>305</v>
      </c>
      <c r="C88" s="37" t="s">
        <v>303</v>
      </c>
      <c r="D88" s="41" t="s">
        <v>242</v>
      </c>
      <c r="E88" s="38" t="s">
        <v>279</v>
      </c>
      <c r="F88" s="43" t="s">
        <v>373</v>
      </c>
      <c r="G88" s="38" t="s">
        <v>407</v>
      </c>
      <c r="H88" s="38" t="s">
        <v>345</v>
      </c>
      <c r="I88" s="39"/>
      <c r="J88" s="39"/>
      <c r="K88" s="56">
        <v>37407</v>
      </c>
      <c r="L88" s="37"/>
      <c r="M88" s="40"/>
      <c r="N88" s="40"/>
      <c r="O88" s="57"/>
      <c r="P88" s="3"/>
      <c r="Q88" s="18">
        <v>1</v>
      </c>
      <c r="R88" s="18"/>
      <c r="S88" s="19"/>
      <c r="T88" s="18"/>
      <c r="U88" s="18"/>
    </row>
    <row r="89" spans="1:21" ht="77">
      <c r="A89" s="36" t="s">
        <v>803</v>
      </c>
      <c r="B89" s="37" t="s">
        <v>273</v>
      </c>
      <c r="C89" s="37" t="s">
        <v>802</v>
      </c>
      <c r="D89" s="41" t="s">
        <v>1337</v>
      </c>
      <c r="E89" s="38" t="s">
        <v>707</v>
      </c>
      <c r="F89" s="42" t="s">
        <v>1358</v>
      </c>
      <c r="G89" s="38" t="s">
        <v>706</v>
      </c>
      <c r="H89" s="38" t="s">
        <v>704</v>
      </c>
      <c r="I89" s="39"/>
      <c r="J89" s="39"/>
      <c r="K89" s="56" t="s">
        <v>705</v>
      </c>
      <c r="L89" s="37"/>
      <c r="M89" s="40"/>
      <c r="N89" s="40"/>
      <c r="O89" s="57"/>
      <c r="P89" s="3"/>
      <c r="Q89" s="18"/>
      <c r="R89" s="18"/>
      <c r="S89" s="19">
        <v>1</v>
      </c>
      <c r="T89" s="18"/>
      <c r="U89" s="18"/>
    </row>
    <row r="90" spans="1:21">
      <c r="A90" s="36" t="s">
        <v>465</v>
      </c>
      <c r="B90" s="37" t="s">
        <v>224</v>
      </c>
      <c r="C90" s="37" t="s">
        <v>464</v>
      </c>
      <c r="D90" s="41" t="s">
        <v>1366</v>
      </c>
      <c r="E90" s="38"/>
      <c r="F90" s="43" t="s">
        <v>373</v>
      </c>
      <c r="G90" s="38"/>
      <c r="H90" s="38"/>
      <c r="I90" s="39"/>
      <c r="J90" s="39"/>
      <c r="K90" s="56"/>
      <c r="L90" s="37"/>
      <c r="M90" s="40"/>
      <c r="N90" s="40"/>
      <c r="O90" s="57"/>
      <c r="P90" s="3"/>
      <c r="Q90" s="18"/>
      <c r="R90" s="18">
        <v>1</v>
      </c>
      <c r="S90" s="19"/>
      <c r="T90" s="18"/>
      <c r="U90" s="18"/>
    </row>
    <row r="91" spans="1:21" ht="121">
      <c r="A91" s="36" t="s">
        <v>709</v>
      </c>
      <c r="B91" s="37" t="s">
        <v>710</v>
      </c>
      <c r="C91" s="37" t="s">
        <v>708</v>
      </c>
      <c r="D91" s="41" t="s">
        <v>1337</v>
      </c>
      <c r="E91" s="38" t="s">
        <v>621</v>
      </c>
      <c r="F91" s="42" t="s">
        <v>1358</v>
      </c>
      <c r="G91" s="38" t="s">
        <v>711</v>
      </c>
      <c r="H91" s="38" t="s">
        <v>106</v>
      </c>
      <c r="I91" s="39">
        <v>37011</v>
      </c>
      <c r="J91" s="39"/>
      <c r="K91" s="56"/>
      <c r="L91" s="37"/>
      <c r="M91" s="40"/>
      <c r="N91" s="40">
        <v>150104</v>
      </c>
      <c r="O91" s="57" t="s">
        <v>354</v>
      </c>
      <c r="P91" s="3"/>
      <c r="Q91" s="18"/>
      <c r="R91" s="18"/>
      <c r="S91" s="19">
        <v>1</v>
      </c>
      <c r="T91" s="18"/>
      <c r="U91" s="18"/>
    </row>
    <row r="92" spans="1:21" ht="44">
      <c r="A92" s="36" t="s">
        <v>714</v>
      </c>
      <c r="B92" s="37" t="s">
        <v>730</v>
      </c>
      <c r="C92" s="37" t="s">
        <v>622</v>
      </c>
      <c r="D92" s="41" t="s">
        <v>242</v>
      </c>
      <c r="E92" s="38"/>
      <c r="F92" s="42" t="s">
        <v>1358</v>
      </c>
      <c r="G92" s="38" t="s">
        <v>731</v>
      </c>
      <c r="H92" s="38" t="s">
        <v>33</v>
      </c>
      <c r="I92" s="39"/>
      <c r="J92" s="39"/>
      <c r="K92" s="56"/>
      <c r="L92" s="37"/>
      <c r="M92" s="40"/>
      <c r="N92" s="40">
        <v>77693</v>
      </c>
      <c r="O92" s="57" t="s">
        <v>354</v>
      </c>
      <c r="P92" s="3"/>
      <c r="Q92" s="18"/>
      <c r="R92" s="18"/>
      <c r="S92" s="19">
        <v>1</v>
      </c>
      <c r="T92" s="18"/>
      <c r="U92" s="18"/>
    </row>
    <row r="93" spans="1:21" ht="22">
      <c r="A93" s="36" t="s">
        <v>498</v>
      </c>
      <c r="B93" s="37" t="s">
        <v>299</v>
      </c>
      <c r="C93" s="37" t="s">
        <v>497</v>
      </c>
      <c r="D93" s="41" t="s">
        <v>242</v>
      </c>
      <c r="E93" s="38"/>
      <c r="F93" s="42" t="s">
        <v>1358</v>
      </c>
      <c r="G93" s="38"/>
      <c r="H93" s="38" t="s">
        <v>618</v>
      </c>
      <c r="I93" s="39"/>
      <c r="J93" s="39"/>
      <c r="K93" s="56">
        <v>37054</v>
      </c>
      <c r="L93" s="37"/>
      <c r="M93" s="40"/>
      <c r="N93" s="40">
        <v>26455</v>
      </c>
      <c r="O93" s="57" t="s">
        <v>354</v>
      </c>
      <c r="P93" s="3"/>
      <c r="Q93" s="18"/>
      <c r="R93" s="18"/>
      <c r="S93" s="19">
        <v>1</v>
      </c>
      <c r="T93" s="18"/>
      <c r="U93" s="18"/>
    </row>
    <row r="94" spans="1:21" ht="22">
      <c r="A94" s="36" t="s">
        <v>307</v>
      </c>
      <c r="B94" s="37" t="s">
        <v>140</v>
      </c>
      <c r="C94" s="37" t="s">
        <v>306</v>
      </c>
      <c r="D94" s="41" t="s">
        <v>1367</v>
      </c>
      <c r="E94" s="38"/>
      <c r="F94" s="43" t="s">
        <v>373</v>
      </c>
      <c r="G94" s="38" t="s">
        <v>309</v>
      </c>
      <c r="H94" s="38" t="s">
        <v>308</v>
      </c>
      <c r="I94" s="39"/>
      <c r="J94" s="39">
        <v>36525</v>
      </c>
      <c r="K94" s="56"/>
      <c r="L94" s="37"/>
      <c r="M94" s="40"/>
      <c r="N94" s="40"/>
      <c r="O94" s="57"/>
      <c r="P94" s="3"/>
      <c r="Q94" s="18">
        <v>1</v>
      </c>
      <c r="R94" s="18"/>
      <c r="S94" s="19"/>
      <c r="T94" s="18"/>
      <c r="U94" s="18"/>
    </row>
    <row r="95" spans="1:21">
      <c r="A95" s="36" t="s">
        <v>467</v>
      </c>
      <c r="B95" s="37" t="s">
        <v>468</v>
      </c>
      <c r="C95" s="37" t="s">
        <v>466</v>
      </c>
      <c r="D95" s="41" t="s">
        <v>242</v>
      </c>
      <c r="E95" s="38"/>
      <c r="F95" s="43" t="s">
        <v>373</v>
      </c>
      <c r="G95" s="38" t="s">
        <v>302</v>
      </c>
      <c r="H95" s="38" t="s">
        <v>472</v>
      </c>
      <c r="I95" s="39"/>
      <c r="J95" s="39"/>
      <c r="K95" s="56"/>
      <c r="L95" s="37"/>
      <c r="M95" s="40"/>
      <c r="N95" s="40"/>
      <c r="O95" s="57"/>
      <c r="P95" s="3"/>
      <c r="Q95" s="18"/>
      <c r="R95" s="18">
        <v>1</v>
      </c>
      <c r="S95" s="19"/>
      <c r="T95" s="18"/>
      <c r="U95" s="18"/>
    </row>
    <row r="96" spans="1:21" ht="22">
      <c r="A96" s="36" t="s">
        <v>311</v>
      </c>
      <c r="B96" s="37" t="s">
        <v>312</v>
      </c>
      <c r="C96" s="37" t="s">
        <v>310</v>
      </c>
      <c r="D96" s="41" t="s">
        <v>242</v>
      </c>
      <c r="E96" s="38" t="s">
        <v>52</v>
      </c>
      <c r="F96" s="43" t="s">
        <v>373</v>
      </c>
      <c r="G96" s="38" t="s">
        <v>407</v>
      </c>
      <c r="H96" s="38" t="s">
        <v>50</v>
      </c>
      <c r="I96" s="39"/>
      <c r="J96" s="39"/>
      <c r="K96" s="56">
        <v>37925</v>
      </c>
      <c r="L96" s="37"/>
      <c r="M96" s="40"/>
      <c r="N96" s="40">
        <v>127450</v>
      </c>
      <c r="O96" s="57" t="s">
        <v>51</v>
      </c>
      <c r="P96" s="3"/>
      <c r="Q96" s="18">
        <v>1</v>
      </c>
      <c r="R96" s="18"/>
      <c r="S96" s="19"/>
      <c r="T96" s="18"/>
      <c r="U96" s="18"/>
    </row>
    <row r="97" spans="1:21" ht="22">
      <c r="A97" s="36" t="s">
        <v>54</v>
      </c>
      <c r="B97" s="37" t="s">
        <v>55</v>
      </c>
      <c r="C97" s="37" t="s">
        <v>53</v>
      </c>
      <c r="D97" s="41" t="s">
        <v>242</v>
      </c>
      <c r="E97" s="38" t="s">
        <v>279</v>
      </c>
      <c r="F97" s="43" t="s">
        <v>373</v>
      </c>
      <c r="G97" s="38" t="s">
        <v>407</v>
      </c>
      <c r="H97" s="38" t="s">
        <v>56</v>
      </c>
      <c r="I97" s="39"/>
      <c r="J97" s="39"/>
      <c r="K97" s="56">
        <v>37164</v>
      </c>
      <c r="L97" s="37"/>
      <c r="M97" s="40"/>
      <c r="N97" s="40">
        <v>6914</v>
      </c>
      <c r="O97" s="57" t="s">
        <v>371</v>
      </c>
      <c r="P97" s="3"/>
      <c r="Q97" s="18">
        <v>1</v>
      </c>
      <c r="R97" s="18"/>
      <c r="S97" s="19"/>
      <c r="T97" s="18"/>
      <c r="U97" s="18"/>
    </row>
    <row r="98" spans="1:21">
      <c r="A98" s="36" t="s">
        <v>474</v>
      </c>
      <c r="B98" s="37" t="s">
        <v>475</v>
      </c>
      <c r="C98" s="37" t="s">
        <v>473</v>
      </c>
      <c r="D98" s="41" t="s">
        <v>1337</v>
      </c>
      <c r="E98" s="38" t="s">
        <v>477</v>
      </c>
      <c r="F98" s="43" t="s">
        <v>373</v>
      </c>
      <c r="G98" s="38" t="s">
        <v>302</v>
      </c>
      <c r="H98" s="38"/>
      <c r="I98" s="39"/>
      <c r="J98" s="39"/>
      <c r="K98" s="56"/>
      <c r="L98" s="37"/>
      <c r="M98" s="40"/>
      <c r="N98" s="40"/>
      <c r="O98" s="57"/>
      <c r="P98" s="3"/>
      <c r="Q98" s="18"/>
      <c r="R98" s="18">
        <v>1</v>
      </c>
      <c r="S98" s="19"/>
      <c r="T98" s="18"/>
      <c r="U98" s="18"/>
    </row>
    <row r="99" spans="1:21" ht="22">
      <c r="A99" s="36" t="s">
        <v>58</v>
      </c>
      <c r="B99" s="37" t="s">
        <v>59</v>
      </c>
      <c r="C99" s="37" t="s">
        <v>57</v>
      </c>
      <c r="D99" s="41" t="s">
        <v>1337</v>
      </c>
      <c r="E99" s="38" t="s">
        <v>61</v>
      </c>
      <c r="F99" s="43" t="s">
        <v>373</v>
      </c>
      <c r="G99" s="38" t="s">
        <v>372</v>
      </c>
      <c r="H99" s="38" t="s">
        <v>60</v>
      </c>
      <c r="I99" s="39"/>
      <c r="J99" s="39"/>
      <c r="K99" s="56">
        <v>37134</v>
      </c>
      <c r="L99" s="37"/>
      <c r="M99" s="40"/>
      <c r="N99" s="40">
        <v>60531</v>
      </c>
      <c r="O99" s="57" t="s">
        <v>371</v>
      </c>
      <c r="P99" s="3"/>
      <c r="Q99" s="18">
        <v>1</v>
      </c>
      <c r="R99" s="18"/>
      <c r="S99" s="19"/>
      <c r="T99" s="18"/>
      <c r="U99" s="18"/>
    </row>
    <row r="100" spans="1:21" ht="88">
      <c r="A100" s="36" t="s">
        <v>508</v>
      </c>
      <c r="B100" s="37" t="s">
        <v>59</v>
      </c>
      <c r="C100" s="37" t="s">
        <v>619</v>
      </c>
      <c r="D100" s="41" t="s">
        <v>242</v>
      </c>
      <c r="E100" s="38" t="s">
        <v>625</v>
      </c>
      <c r="F100" s="42" t="s">
        <v>1358</v>
      </c>
      <c r="G100" s="38" t="s">
        <v>623</v>
      </c>
      <c r="H100" s="38" t="s">
        <v>82</v>
      </c>
      <c r="I100" s="39"/>
      <c r="J100" s="39"/>
      <c r="K100" s="56">
        <v>36219</v>
      </c>
      <c r="L100" s="37"/>
      <c r="M100" s="40"/>
      <c r="N100" s="40">
        <v>6410</v>
      </c>
      <c r="O100" s="57" t="s">
        <v>354</v>
      </c>
      <c r="P100" s="3"/>
      <c r="Q100" s="18"/>
      <c r="R100" s="18"/>
      <c r="S100" s="19">
        <v>1</v>
      </c>
      <c r="T100" s="18"/>
      <c r="U100" s="18"/>
    </row>
    <row r="101" spans="1:21" ht="77">
      <c r="A101" s="36" t="s">
        <v>871</v>
      </c>
      <c r="B101" s="37" t="s">
        <v>299</v>
      </c>
      <c r="C101" s="37" t="s">
        <v>852</v>
      </c>
      <c r="D101" s="41" t="s">
        <v>1337</v>
      </c>
      <c r="E101" s="38" t="s">
        <v>852</v>
      </c>
      <c r="F101" s="42" t="s">
        <v>1358</v>
      </c>
      <c r="G101" s="38" t="s">
        <v>873</v>
      </c>
      <c r="H101" s="38" t="s">
        <v>872</v>
      </c>
      <c r="I101" s="39"/>
      <c r="J101" s="39"/>
      <c r="K101" s="56">
        <v>37925</v>
      </c>
      <c r="L101" s="37"/>
      <c r="M101" s="40"/>
      <c r="N101" s="40"/>
      <c r="O101" s="57"/>
      <c r="P101" s="3"/>
      <c r="Q101" s="18"/>
      <c r="R101" s="18"/>
      <c r="S101" s="19">
        <v>1</v>
      </c>
      <c r="T101" s="18"/>
      <c r="U101" s="18"/>
    </row>
    <row r="102" spans="1:21" ht="66">
      <c r="A102" s="36" t="s">
        <v>871</v>
      </c>
      <c r="B102" s="37" t="s">
        <v>299</v>
      </c>
      <c r="C102" s="37" t="s">
        <v>874</v>
      </c>
      <c r="D102" s="41" t="s">
        <v>1337</v>
      </c>
      <c r="E102" s="38" t="s">
        <v>874</v>
      </c>
      <c r="F102" s="42" t="s">
        <v>1358</v>
      </c>
      <c r="G102" s="38" t="s">
        <v>828</v>
      </c>
      <c r="H102" s="38" t="s">
        <v>827</v>
      </c>
      <c r="I102" s="39"/>
      <c r="J102" s="39"/>
      <c r="K102" s="56">
        <v>37590</v>
      </c>
      <c r="L102" s="37"/>
      <c r="M102" s="40"/>
      <c r="N102" s="40"/>
      <c r="O102" s="57"/>
      <c r="P102" s="3"/>
      <c r="Q102" s="18"/>
      <c r="R102" s="18"/>
      <c r="S102" s="19">
        <v>1</v>
      </c>
      <c r="T102" s="18"/>
      <c r="U102" s="18"/>
    </row>
    <row r="103" spans="1:21" ht="22">
      <c r="A103" s="36" t="s">
        <v>830</v>
      </c>
      <c r="B103" s="37" t="s">
        <v>560</v>
      </c>
      <c r="C103" s="37" t="s">
        <v>829</v>
      </c>
      <c r="D103" s="41" t="s">
        <v>242</v>
      </c>
      <c r="E103" s="38" t="s">
        <v>743</v>
      </c>
      <c r="F103" s="42" t="s">
        <v>1358</v>
      </c>
      <c r="G103" s="38" t="s">
        <v>855</v>
      </c>
      <c r="H103" s="38" t="s">
        <v>831</v>
      </c>
      <c r="I103" s="39" t="s">
        <v>853</v>
      </c>
      <c r="J103" s="39" t="s">
        <v>854</v>
      </c>
      <c r="K103" s="56" t="s">
        <v>577</v>
      </c>
      <c r="L103" s="37"/>
      <c r="M103" s="40"/>
      <c r="N103" s="40">
        <v>43881</v>
      </c>
      <c r="O103" s="57" t="s">
        <v>354</v>
      </c>
      <c r="P103" s="3"/>
      <c r="Q103" s="18"/>
      <c r="R103" s="18"/>
      <c r="S103" s="19">
        <v>1</v>
      </c>
      <c r="T103" s="18"/>
      <c r="U103" s="18"/>
    </row>
    <row r="104" spans="1:21" ht="33">
      <c r="A104" s="36" t="s">
        <v>745</v>
      </c>
      <c r="B104" s="37" t="s">
        <v>266</v>
      </c>
      <c r="C104" s="37" t="s">
        <v>744</v>
      </c>
      <c r="D104" s="41" t="s">
        <v>242</v>
      </c>
      <c r="E104" s="38" t="s">
        <v>744</v>
      </c>
      <c r="F104" s="42" t="s">
        <v>1358</v>
      </c>
      <c r="G104" s="38" t="s">
        <v>762</v>
      </c>
      <c r="H104" s="38" t="s">
        <v>1364</v>
      </c>
      <c r="I104" s="39"/>
      <c r="J104" s="39"/>
      <c r="K104" s="56"/>
      <c r="L104" s="37"/>
      <c r="M104" s="40"/>
      <c r="N104" s="40">
        <v>202867</v>
      </c>
      <c r="O104" s="57" t="s">
        <v>354</v>
      </c>
      <c r="P104" s="3"/>
      <c r="Q104" s="18"/>
      <c r="R104" s="18"/>
      <c r="S104" s="19">
        <v>1</v>
      </c>
      <c r="T104" s="18"/>
      <c r="U104" s="18"/>
    </row>
    <row r="105" spans="1:21" ht="66">
      <c r="A105" s="36" t="s">
        <v>1218</v>
      </c>
      <c r="B105" s="37" t="s">
        <v>299</v>
      </c>
      <c r="C105" s="37" t="s">
        <v>1290</v>
      </c>
      <c r="D105" s="41" t="s">
        <v>242</v>
      </c>
      <c r="E105" s="38"/>
      <c r="F105" s="42" t="s">
        <v>1361</v>
      </c>
      <c r="G105" s="38" t="s">
        <v>1144</v>
      </c>
      <c r="H105" s="38" t="s">
        <v>1143</v>
      </c>
      <c r="I105" s="39"/>
      <c r="J105" s="39"/>
      <c r="K105" s="56">
        <v>37955</v>
      </c>
      <c r="L105" s="37"/>
      <c r="M105" s="40"/>
      <c r="N105" s="40"/>
      <c r="O105" s="57"/>
      <c r="P105" s="3"/>
      <c r="Q105" s="18"/>
      <c r="R105" s="18"/>
      <c r="S105" s="19"/>
      <c r="T105" s="18"/>
      <c r="U105" s="18">
        <v>1</v>
      </c>
    </row>
    <row r="106" spans="1:21" ht="22">
      <c r="A106" s="36" t="s">
        <v>764</v>
      </c>
      <c r="B106" s="37" t="s">
        <v>59</v>
      </c>
      <c r="C106" s="37" t="s">
        <v>763</v>
      </c>
      <c r="D106" s="41" t="s">
        <v>1337</v>
      </c>
      <c r="E106" s="38"/>
      <c r="F106" s="42" t="s">
        <v>1358</v>
      </c>
      <c r="G106" s="38" t="s">
        <v>527</v>
      </c>
      <c r="H106" s="38" t="s">
        <v>765</v>
      </c>
      <c r="I106" s="39"/>
      <c r="J106" s="39"/>
      <c r="K106" s="56"/>
      <c r="L106" s="37"/>
      <c r="M106" s="40"/>
      <c r="N106" s="40">
        <v>171922</v>
      </c>
      <c r="O106" s="57" t="s">
        <v>354</v>
      </c>
      <c r="P106" s="3"/>
      <c r="Q106" s="18"/>
      <c r="R106" s="18"/>
      <c r="S106" s="19">
        <v>1</v>
      </c>
      <c r="T106" s="18"/>
      <c r="U106" s="18"/>
    </row>
    <row r="107" spans="1:21" ht="22">
      <c r="A107" s="36" t="s">
        <v>767</v>
      </c>
      <c r="B107" s="37" t="s">
        <v>273</v>
      </c>
      <c r="C107" s="37" t="s">
        <v>766</v>
      </c>
      <c r="D107" s="41" t="s">
        <v>242</v>
      </c>
      <c r="E107" s="38"/>
      <c r="F107" s="42" t="s">
        <v>1358</v>
      </c>
      <c r="G107" s="38" t="s">
        <v>769</v>
      </c>
      <c r="H107" s="38" t="s">
        <v>768</v>
      </c>
      <c r="I107" s="39"/>
      <c r="J107" s="39"/>
      <c r="K107" s="56">
        <v>2007</v>
      </c>
      <c r="L107" s="37"/>
      <c r="M107" s="40"/>
      <c r="N107" s="40">
        <v>9414</v>
      </c>
      <c r="O107" s="57" t="s">
        <v>354</v>
      </c>
      <c r="P107" s="3"/>
      <c r="Q107" s="18"/>
      <c r="R107" s="18"/>
      <c r="S107" s="19">
        <v>1</v>
      </c>
      <c r="T107" s="18"/>
      <c r="U107" s="18"/>
    </row>
    <row r="108" spans="1:21" ht="22">
      <c r="A108" s="36" t="s">
        <v>478</v>
      </c>
      <c r="B108" s="37" t="s">
        <v>55</v>
      </c>
      <c r="C108" s="37" t="s">
        <v>1259</v>
      </c>
      <c r="D108" s="41" t="s">
        <v>242</v>
      </c>
      <c r="E108" s="38"/>
      <c r="F108" s="43" t="s">
        <v>1359</v>
      </c>
      <c r="G108" s="38"/>
      <c r="H108" s="38"/>
      <c r="I108" s="39"/>
      <c r="J108" s="39"/>
      <c r="K108" s="56"/>
      <c r="L108" s="37"/>
      <c r="M108" s="40"/>
      <c r="N108" s="40"/>
      <c r="O108" s="57"/>
      <c r="P108" s="3"/>
      <c r="Q108" s="18"/>
      <c r="R108" s="18"/>
      <c r="S108" s="19"/>
      <c r="T108" s="18">
        <v>1</v>
      </c>
      <c r="U108" s="18"/>
    </row>
    <row r="109" spans="1:21" ht="22">
      <c r="A109" s="36" t="s">
        <v>62</v>
      </c>
      <c r="B109" s="37" t="s">
        <v>343</v>
      </c>
      <c r="C109" s="37" t="s">
        <v>128</v>
      </c>
      <c r="D109" s="41" t="s">
        <v>1337</v>
      </c>
      <c r="E109" s="38" t="s">
        <v>421</v>
      </c>
      <c r="F109" s="43" t="s">
        <v>373</v>
      </c>
      <c r="G109" s="38" t="s">
        <v>420</v>
      </c>
      <c r="H109" s="38" t="s">
        <v>419</v>
      </c>
      <c r="I109" s="39"/>
      <c r="J109" s="39"/>
      <c r="K109" s="56">
        <v>37833</v>
      </c>
      <c r="L109" s="37"/>
      <c r="M109" s="40"/>
      <c r="N109" s="40">
        <v>37476</v>
      </c>
      <c r="O109" s="57" t="s">
        <v>371</v>
      </c>
      <c r="P109" s="3"/>
      <c r="Q109" s="18">
        <v>1</v>
      </c>
      <c r="R109" s="18"/>
      <c r="S109" s="19"/>
      <c r="T109" s="18"/>
      <c r="U109" s="18"/>
    </row>
    <row r="110" spans="1:21" ht="22">
      <c r="A110" s="36" t="s">
        <v>1261</v>
      </c>
      <c r="B110" s="37" t="s">
        <v>299</v>
      </c>
      <c r="C110" s="37" t="s">
        <v>1260</v>
      </c>
      <c r="D110" s="41" t="s">
        <v>242</v>
      </c>
      <c r="E110" s="38"/>
      <c r="F110" s="43" t="s">
        <v>1359</v>
      </c>
      <c r="G110" s="38"/>
      <c r="H110" s="38" t="s">
        <v>1262</v>
      </c>
      <c r="I110" s="39"/>
      <c r="J110" s="39"/>
      <c r="K110" s="56"/>
      <c r="L110" s="37"/>
      <c r="M110" s="40"/>
      <c r="N110" s="40"/>
      <c r="O110" s="57"/>
      <c r="P110" s="3"/>
      <c r="Q110" s="18"/>
      <c r="R110" s="18"/>
      <c r="S110" s="19"/>
      <c r="T110" s="18">
        <v>1</v>
      </c>
      <c r="U110" s="18"/>
    </row>
    <row r="111" spans="1:21" ht="33">
      <c r="A111" s="36" t="s">
        <v>479</v>
      </c>
      <c r="B111" s="37" t="s">
        <v>480</v>
      </c>
      <c r="C111" s="37" t="s">
        <v>770</v>
      </c>
      <c r="D111" s="41" t="s">
        <v>242</v>
      </c>
      <c r="E111" s="38"/>
      <c r="F111" s="43" t="s">
        <v>445</v>
      </c>
      <c r="G111" s="38" t="s">
        <v>731</v>
      </c>
      <c r="H111" s="38" t="s">
        <v>1186</v>
      </c>
      <c r="I111" s="39"/>
      <c r="J111" s="39"/>
      <c r="K111" s="56">
        <v>37134</v>
      </c>
      <c r="L111" s="37"/>
      <c r="M111" s="40"/>
      <c r="N111" s="40">
        <v>193396</v>
      </c>
      <c r="O111" s="57" t="s">
        <v>354</v>
      </c>
      <c r="P111" s="3"/>
      <c r="Q111" s="18"/>
      <c r="R111" s="18"/>
      <c r="S111" s="19">
        <v>1</v>
      </c>
      <c r="T111" s="18"/>
      <c r="U111" s="18"/>
    </row>
    <row r="112" spans="1:21" ht="22">
      <c r="A112" s="36" t="s">
        <v>662</v>
      </c>
      <c r="B112" s="37" t="s">
        <v>480</v>
      </c>
      <c r="C112" s="37" t="s">
        <v>771</v>
      </c>
      <c r="D112" s="41" t="s">
        <v>241</v>
      </c>
      <c r="E112" s="38" t="s">
        <v>660</v>
      </c>
      <c r="F112" s="42" t="s">
        <v>1358</v>
      </c>
      <c r="G112" s="38" t="s">
        <v>731</v>
      </c>
      <c r="H112" s="38" t="s">
        <v>663</v>
      </c>
      <c r="I112" s="39"/>
      <c r="J112" s="39"/>
      <c r="K112" s="56"/>
      <c r="L112" s="37"/>
      <c r="M112" s="40"/>
      <c r="N112" s="40"/>
      <c r="O112" s="57"/>
      <c r="P112" s="3"/>
      <c r="Q112" s="18"/>
      <c r="R112" s="18"/>
      <c r="S112" s="19">
        <v>1</v>
      </c>
      <c r="T112" s="18"/>
      <c r="U112" s="18"/>
    </row>
    <row r="113" spans="1:21" ht="44">
      <c r="A113" s="46" t="s">
        <v>97</v>
      </c>
      <c r="B113" s="41" t="s">
        <v>98</v>
      </c>
      <c r="C113" s="41" t="s">
        <v>102</v>
      </c>
      <c r="D113" s="41" t="s">
        <v>243</v>
      </c>
      <c r="E113" s="38" t="s">
        <v>100</v>
      </c>
      <c r="F113" s="42" t="s">
        <v>1358</v>
      </c>
      <c r="G113" s="45" t="s">
        <v>101</v>
      </c>
      <c r="H113" s="38" t="s">
        <v>99</v>
      </c>
      <c r="I113" s="39"/>
      <c r="J113" s="39"/>
      <c r="K113" s="56">
        <v>40269</v>
      </c>
      <c r="L113" s="37"/>
      <c r="M113" s="40"/>
      <c r="N113" s="40"/>
      <c r="O113" s="57"/>
      <c r="P113" s="3"/>
      <c r="Q113" s="18"/>
      <c r="R113" s="18"/>
      <c r="S113" s="19">
        <v>1</v>
      </c>
      <c r="T113" s="18"/>
      <c r="U113" s="18"/>
    </row>
    <row r="114" spans="1:21" ht="44">
      <c r="A114" s="36" t="s">
        <v>571</v>
      </c>
      <c r="B114" s="37" t="s">
        <v>266</v>
      </c>
      <c r="C114" s="37" t="s">
        <v>661</v>
      </c>
      <c r="D114" s="41" t="s">
        <v>242</v>
      </c>
      <c r="E114" s="38" t="s">
        <v>665</v>
      </c>
      <c r="F114" s="42" t="s">
        <v>1358</v>
      </c>
      <c r="G114" s="38" t="s">
        <v>575</v>
      </c>
      <c r="H114" s="38" t="s">
        <v>1111</v>
      </c>
      <c r="I114" s="39"/>
      <c r="J114" s="39"/>
      <c r="K114" s="56"/>
      <c r="L114" s="37"/>
      <c r="M114" s="40"/>
      <c r="N114" s="40">
        <v>12232</v>
      </c>
      <c r="O114" s="57" t="s">
        <v>354</v>
      </c>
      <c r="P114" s="3"/>
      <c r="Q114" s="18"/>
      <c r="R114" s="18"/>
      <c r="S114" s="19">
        <v>1</v>
      </c>
      <c r="T114" s="18"/>
      <c r="U114" s="18"/>
    </row>
    <row r="115" spans="1:21" ht="44">
      <c r="A115" s="36" t="s">
        <v>1264</v>
      </c>
      <c r="B115" s="37" t="s">
        <v>162</v>
      </c>
      <c r="C115" s="37" t="s">
        <v>1263</v>
      </c>
      <c r="D115" s="41" t="s">
        <v>242</v>
      </c>
      <c r="E115" s="38"/>
      <c r="F115" s="43" t="s">
        <v>1360</v>
      </c>
      <c r="G115" s="38"/>
      <c r="H115" s="38" t="s">
        <v>1265</v>
      </c>
      <c r="I115" s="39"/>
      <c r="J115" s="39"/>
      <c r="K115" s="56"/>
      <c r="L115" s="37"/>
      <c r="M115" s="40"/>
      <c r="N115" s="40"/>
      <c r="O115" s="57"/>
      <c r="P115" s="3"/>
      <c r="Q115" s="18"/>
      <c r="R115" s="18"/>
      <c r="S115" s="19"/>
      <c r="T115" s="18">
        <v>1</v>
      </c>
      <c r="U115" s="18"/>
    </row>
    <row r="116" spans="1:21" ht="22">
      <c r="A116" s="36" t="s">
        <v>578</v>
      </c>
      <c r="B116" s="37" t="s">
        <v>543</v>
      </c>
      <c r="C116" s="37" t="s">
        <v>666</v>
      </c>
      <c r="D116" s="41" t="s">
        <v>1337</v>
      </c>
      <c r="E116" s="38" t="s">
        <v>674</v>
      </c>
      <c r="F116" s="43" t="s">
        <v>445</v>
      </c>
      <c r="G116" s="38" t="s">
        <v>372</v>
      </c>
      <c r="H116" s="38" t="s">
        <v>672</v>
      </c>
      <c r="I116" s="39"/>
      <c r="J116" s="39" t="s">
        <v>673</v>
      </c>
      <c r="K116" s="56"/>
      <c r="L116" s="37"/>
      <c r="M116" s="40">
        <v>260</v>
      </c>
      <c r="N116" s="40"/>
      <c r="O116" s="57"/>
      <c r="P116" s="3"/>
      <c r="Q116" s="18"/>
      <c r="R116" s="18"/>
      <c r="S116" s="19">
        <v>1</v>
      </c>
      <c r="T116" s="18"/>
      <c r="U116" s="18"/>
    </row>
    <row r="117" spans="1:21" ht="33">
      <c r="A117" s="36" t="s">
        <v>675</v>
      </c>
      <c r="B117" s="37" t="s">
        <v>534</v>
      </c>
      <c r="C117" s="37" t="s">
        <v>85</v>
      </c>
      <c r="D117" s="41" t="s">
        <v>1337</v>
      </c>
      <c r="E117" s="38" t="s">
        <v>87</v>
      </c>
      <c r="F117" s="43" t="s">
        <v>445</v>
      </c>
      <c r="G117" s="38" t="s">
        <v>527</v>
      </c>
      <c r="H117" s="38" t="s">
        <v>89</v>
      </c>
      <c r="I117" s="39"/>
      <c r="J117" s="39"/>
      <c r="K117" s="56"/>
      <c r="L117" s="37"/>
      <c r="M117" s="40"/>
      <c r="N117" s="40"/>
      <c r="O117" s="57"/>
      <c r="P117" s="3"/>
      <c r="Q117" s="18"/>
      <c r="R117" s="18"/>
      <c r="S117" s="19">
        <v>1</v>
      </c>
      <c r="T117" s="18"/>
      <c r="U117" s="18"/>
    </row>
    <row r="118" spans="1:21" ht="33">
      <c r="A118" s="36" t="s">
        <v>675</v>
      </c>
      <c r="B118" s="37" t="s">
        <v>534</v>
      </c>
      <c r="C118" s="37" t="s">
        <v>91</v>
      </c>
      <c r="D118" s="41" t="s">
        <v>1337</v>
      </c>
      <c r="E118" s="38" t="s">
        <v>86</v>
      </c>
      <c r="F118" s="43" t="s">
        <v>445</v>
      </c>
      <c r="G118" s="38" t="s">
        <v>527</v>
      </c>
      <c r="H118" s="38" t="s">
        <v>88</v>
      </c>
      <c r="I118" s="39"/>
      <c r="J118" s="39"/>
      <c r="K118" s="56"/>
      <c r="L118" s="37"/>
      <c r="M118" s="40"/>
      <c r="N118" s="40"/>
      <c r="O118" s="57"/>
      <c r="P118" s="3"/>
      <c r="Q118" s="18"/>
      <c r="R118" s="18"/>
      <c r="S118" s="19">
        <v>1</v>
      </c>
      <c r="T118" s="18"/>
      <c r="U118" s="18"/>
    </row>
    <row r="119" spans="1:21" ht="22">
      <c r="A119" s="36" t="s">
        <v>675</v>
      </c>
      <c r="B119" s="37" t="s">
        <v>299</v>
      </c>
      <c r="C119" s="37" t="s">
        <v>1175</v>
      </c>
      <c r="D119" s="41" t="s">
        <v>243</v>
      </c>
      <c r="E119" s="38"/>
      <c r="F119" s="43" t="s">
        <v>1359</v>
      </c>
      <c r="G119" s="38"/>
      <c r="H119" s="38" t="s">
        <v>1177</v>
      </c>
      <c r="I119" s="39"/>
      <c r="J119" s="39"/>
      <c r="K119" s="56"/>
      <c r="L119" s="37"/>
      <c r="M119" s="40"/>
      <c r="N119" s="40"/>
      <c r="O119" s="57"/>
      <c r="P119" s="3"/>
      <c r="Q119" s="18"/>
      <c r="R119" s="18"/>
      <c r="S119" s="19"/>
      <c r="T119" s="18">
        <v>1</v>
      </c>
      <c r="U119" s="18"/>
    </row>
    <row r="120" spans="1:21" ht="33">
      <c r="A120" s="36" t="s">
        <v>291</v>
      </c>
      <c r="B120" s="37" t="s">
        <v>55</v>
      </c>
      <c r="C120" s="37" t="s">
        <v>290</v>
      </c>
      <c r="D120" s="41" t="s">
        <v>1337</v>
      </c>
      <c r="E120" s="38" t="s">
        <v>346</v>
      </c>
      <c r="F120" s="43" t="s">
        <v>373</v>
      </c>
      <c r="G120" s="45" t="s">
        <v>26</v>
      </c>
      <c r="H120" s="38" t="s">
        <v>344</v>
      </c>
      <c r="I120" s="39"/>
      <c r="J120" s="39"/>
      <c r="K120" s="56">
        <v>37894</v>
      </c>
      <c r="L120" s="37"/>
      <c r="M120" s="40"/>
      <c r="N120" s="40">
        <v>64316</v>
      </c>
      <c r="O120" s="57" t="s">
        <v>371</v>
      </c>
      <c r="P120" s="3"/>
      <c r="Q120" s="18">
        <v>1</v>
      </c>
      <c r="R120" s="18"/>
      <c r="S120" s="19"/>
      <c r="T120" s="18"/>
      <c r="U120" s="18"/>
    </row>
    <row r="121" spans="1:21" s="72" customFormat="1" ht="22">
      <c r="A121" s="61" t="s">
        <v>291</v>
      </c>
      <c r="B121" s="62" t="s">
        <v>55</v>
      </c>
      <c r="C121" s="62" t="s">
        <v>347</v>
      </c>
      <c r="D121" s="62" t="s">
        <v>25</v>
      </c>
      <c r="E121" s="63" t="s">
        <v>279</v>
      </c>
      <c r="F121" s="64" t="s">
        <v>373</v>
      </c>
      <c r="G121" s="63" t="s">
        <v>348</v>
      </c>
      <c r="H121" s="63" t="s">
        <v>344</v>
      </c>
      <c r="I121" s="65"/>
      <c r="J121" s="65"/>
      <c r="K121" s="66">
        <v>37652</v>
      </c>
      <c r="L121" s="62"/>
      <c r="M121" s="67"/>
      <c r="N121" s="67">
        <v>64316</v>
      </c>
      <c r="O121" s="68" t="s">
        <v>371</v>
      </c>
      <c r="P121" s="69"/>
      <c r="Q121" s="70">
        <v>1</v>
      </c>
      <c r="R121" s="70"/>
      <c r="S121" s="71"/>
      <c r="T121" s="70"/>
      <c r="U121" s="70"/>
    </row>
    <row r="122" spans="1:21">
      <c r="A122" s="36" t="s">
        <v>677</v>
      </c>
      <c r="B122" s="37" t="s">
        <v>543</v>
      </c>
      <c r="C122" s="37" t="s">
        <v>676</v>
      </c>
      <c r="D122" s="41" t="s">
        <v>242</v>
      </c>
      <c r="E122" s="38"/>
      <c r="F122" s="43" t="s">
        <v>445</v>
      </c>
      <c r="G122" s="38" t="s">
        <v>372</v>
      </c>
      <c r="H122" s="38" t="s">
        <v>779</v>
      </c>
      <c r="I122" s="39"/>
      <c r="J122" s="39" t="s">
        <v>780</v>
      </c>
      <c r="K122" s="56"/>
      <c r="L122" s="37"/>
      <c r="M122" s="40"/>
      <c r="N122" s="40"/>
      <c r="O122" s="57"/>
      <c r="P122" s="3"/>
      <c r="Q122" s="18"/>
      <c r="R122" s="18"/>
      <c r="S122" s="19">
        <v>1</v>
      </c>
      <c r="T122" s="18"/>
      <c r="U122" s="18"/>
    </row>
    <row r="123" spans="1:21" ht="22">
      <c r="A123" s="36" t="s">
        <v>209</v>
      </c>
      <c r="B123" s="37" t="s">
        <v>210</v>
      </c>
      <c r="C123" s="37" t="s">
        <v>349</v>
      </c>
      <c r="D123" s="41" t="s">
        <v>1337</v>
      </c>
      <c r="E123" s="38" t="s">
        <v>176</v>
      </c>
      <c r="F123" s="43" t="s">
        <v>373</v>
      </c>
      <c r="G123" s="38" t="s">
        <v>313</v>
      </c>
      <c r="H123" s="38" t="s">
        <v>433</v>
      </c>
      <c r="I123" s="39"/>
      <c r="J123" s="39"/>
      <c r="K123" s="56">
        <v>38692</v>
      </c>
      <c r="L123" s="37"/>
      <c r="M123" s="40"/>
      <c r="N123" s="40">
        <v>58800</v>
      </c>
      <c r="O123" s="57" t="s">
        <v>434</v>
      </c>
      <c r="P123" s="3"/>
      <c r="Q123" s="18">
        <v>1</v>
      </c>
      <c r="R123" s="18"/>
      <c r="S123" s="19"/>
      <c r="T123" s="18"/>
      <c r="U123" s="18"/>
    </row>
    <row r="124" spans="1:21" ht="77">
      <c r="A124" s="36" t="s">
        <v>782</v>
      </c>
      <c r="B124" s="37" t="s">
        <v>273</v>
      </c>
      <c r="C124" s="37" t="s">
        <v>781</v>
      </c>
      <c r="D124" s="41" t="s">
        <v>1337</v>
      </c>
      <c r="E124" s="38" t="s">
        <v>932</v>
      </c>
      <c r="F124" s="42" t="s">
        <v>1358</v>
      </c>
      <c r="G124" s="38" t="s">
        <v>769</v>
      </c>
      <c r="H124" s="38" t="s">
        <v>798</v>
      </c>
      <c r="I124" s="39"/>
      <c r="J124" s="39"/>
      <c r="K124" s="56" t="s">
        <v>799</v>
      </c>
      <c r="L124" s="37"/>
      <c r="M124" s="40"/>
      <c r="N124" s="40">
        <v>5978</v>
      </c>
      <c r="O124" s="57" t="s">
        <v>354</v>
      </c>
      <c r="P124" s="3"/>
      <c r="Q124" s="18"/>
      <c r="R124" s="18"/>
      <c r="S124" s="19">
        <v>1</v>
      </c>
      <c r="T124" s="18"/>
      <c r="U124" s="18"/>
    </row>
    <row r="125" spans="1:21" ht="22">
      <c r="A125" s="36" t="s">
        <v>1178</v>
      </c>
      <c r="B125" s="37" t="s">
        <v>55</v>
      </c>
      <c r="C125" s="37" t="s">
        <v>164</v>
      </c>
      <c r="D125" s="41" t="s">
        <v>241</v>
      </c>
      <c r="E125" s="38"/>
      <c r="F125" s="43" t="s">
        <v>1359</v>
      </c>
      <c r="G125" s="38"/>
      <c r="H125" s="38"/>
      <c r="I125" s="39"/>
      <c r="J125" s="39"/>
      <c r="K125" s="56"/>
      <c r="L125" s="37"/>
      <c r="M125" s="40"/>
      <c r="N125" s="40"/>
      <c r="O125" s="57"/>
      <c r="P125" s="3"/>
      <c r="Q125" s="18"/>
      <c r="R125" s="18"/>
      <c r="S125" s="19"/>
      <c r="T125" s="18">
        <v>1</v>
      </c>
      <c r="U125" s="18"/>
    </row>
    <row r="126" spans="1:21" ht="22">
      <c r="A126" s="46" t="s">
        <v>167</v>
      </c>
      <c r="B126" s="41" t="s">
        <v>168</v>
      </c>
      <c r="C126" s="41" t="s">
        <v>169</v>
      </c>
      <c r="D126" s="41" t="s">
        <v>241</v>
      </c>
      <c r="E126" s="38"/>
      <c r="F126" s="43" t="s">
        <v>373</v>
      </c>
      <c r="G126" s="45" t="s">
        <v>170</v>
      </c>
      <c r="H126" s="38"/>
      <c r="I126" s="39"/>
      <c r="J126" s="39"/>
      <c r="K126" s="56"/>
      <c r="L126" s="37"/>
      <c r="M126" s="40"/>
      <c r="N126" s="40"/>
      <c r="O126" s="57"/>
      <c r="P126" s="3"/>
      <c r="Q126" s="18"/>
      <c r="R126" s="18">
        <v>1</v>
      </c>
      <c r="S126" s="19"/>
      <c r="T126" s="18"/>
      <c r="U126" s="18"/>
    </row>
    <row r="127" spans="1:21" ht="33">
      <c r="A127" s="36" t="s">
        <v>934</v>
      </c>
      <c r="B127" s="37" t="s">
        <v>266</v>
      </c>
      <c r="C127" s="37" t="s">
        <v>933</v>
      </c>
      <c r="D127" s="41" t="s">
        <v>1337</v>
      </c>
      <c r="E127" s="38"/>
      <c r="F127" s="42" t="s">
        <v>1376</v>
      </c>
      <c r="G127" s="38" t="s">
        <v>263</v>
      </c>
      <c r="H127" s="38" t="s">
        <v>751</v>
      </c>
      <c r="I127" s="39"/>
      <c r="J127" s="39"/>
      <c r="K127" s="56"/>
      <c r="L127" s="37"/>
      <c r="M127" s="40"/>
      <c r="N127" s="40"/>
      <c r="O127" s="57"/>
      <c r="P127" s="3"/>
      <c r="Q127" s="18"/>
      <c r="R127" s="18">
        <v>1</v>
      </c>
      <c r="S127" s="19"/>
      <c r="T127" s="18"/>
      <c r="U127" s="18"/>
    </row>
    <row r="128" spans="1:21" ht="55">
      <c r="A128" s="36" t="s">
        <v>753</v>
      </c>
      <c r="B128" s="37" t="s">
        <v>186</v>
      </c>
      <c r="C128" s="37" t="s">
        <v>752</v>
      </c>
      <c r="D128" s="41" t="s">
        <v>241</v>
      </c>
      <c r="E128" s="38" t="s">
        <v>901</v>
      </c>
      <c r="F128" s="42" t="s">
        <v>1358</v>
      </c>
      <c r="G128" s="38"/>
      <c r="H128" s="38" t="s">
        <v>83</v>
      </c>
      <c r="I128" s="39"/>
      <c r="J128" s="39"/>
      <c r="K128" s="56" t="s">
        <v>754</v>
      </c>
      <c r="L128" s="37"/>
      <c r="M128" s="40"/>
      <c r="N128" s="40">
        <v>292599</v>
      </c>
      <c r="O128" s="57" t="s">
        <v>354</v>
      </c>
      <c r="P128" s="3"/>
      <c r="Q128" s="18"/>
      <c r="R128" s="18"/>
      <c r="S128" s="19">
        <v>1</v>
      </c>
      <c r="T128" s="18"/>
      <c r="U128" s="18"/>
    </row>
    <row r="129" spans="1:21" ht="77">
      <c r="A129" s="36" t="s">
        <v>903</v>
      </c>
      <c r="B129" s="37" t="s">
        <v>266</v>
      </c>
      <c r="C129" s="37" t="s">
        <v>902</v>
      </c>
      <c r="D129" s="41" t="s">
        <v>1337</v>
      </c>
      <c r="E129" s="38" t="s">
        <v>715</v>
      </c>
      <c r="F129" s="43" t="s">
        <v>716</v>
      </c>
      <c r="G129" s="38"/>
      <c r="H129" s="38" t="s">
        <v>805</v>
      </c>
      <c r="I129" s="39" t="s">
        <v>806</v>
      </c>
      <c r="J129" s="39"/>
      <c r="K129" s="56"/>
      <c r="L129" s="37"/>
      <c r="M129" s="40"/>
      <c r="N129" s="40">
        <v>24484</v>
      </c>
      <c r="O129" s="57" t="s">
        <v>354</v>
      </c>
      <c r="P129" s="3"/>
      <c r="Q129" s="18"/>
      <c r="R129" s="18"/>
      <c r="S129" s="19">
        <v>1</v>
      </c>
      <c r="T129" s="18"/>
      <c r="U129" s="18"/>
    </row>
    <row r="130" spans="1:21" ht="22">
      <c r="A130" s="36" t="s">
        <v>482</v>
      </c>
      <c r="B130" s="37" t="s">
        <v>59</v>
      </c>
      <c r="C130" s="37" t="s">
        <v>481</v>
      </c>
      <c r="D130" s="41" t="s">
        <v>241</v>
      </c>
      <c r="E130" s="38"/>
      <c r="F130" s="43" t="s">
        <v>373</v>
      </c>
      <c r="G130" s="38"/>
      <c r="H130" s="38"/>
      <c r="I130" s="39"/>
      <c r="J130" s="39"/>
      <c r="K130" s="56"/>
      <c r="L130" s="37"/>
      <c r="M130" s="40"/>
      <c r="N130" s="40"/>
      <c r="O130" s="57"/>
      <c r="P130" s="3"/>
      <c r="Q130" s="18"/>
      <c r="R130" s="18">
        <v>1</v>
      </c>
      <c r="S130" s="19"/>
      <c r="T130" s="18"/>
      <c r="U130" s="18"/>
    </row>
    <row r="131" spans="1:21" ht="22">
      <c r="A131" s="36" t="s">
        <v>499</v>
      </c>
      <c r="B131" s="37" t="s">
        <v>59</v>
      </c>
      <c r="C131" s="37" t="s">
        <v>717</v>
      </c>
      <c r="D131" s="41" t="s">
        <v>241</v>
      </c>
      <c r="E131" s="38"/>
      <c r="F131" s="43" t="s">
        <v>373</v>
      </c>
      <c r="G131" s="38" t="s">
        <v>372</v>
      </c>
      <c r="H131" s="38" t="s">
        <v>500</v>
      </c>
      <c r="I131" s="39"/>
      <c r="J131" s="39"/>
      <c r="K131" s="56"/>
      <c r="L131" s="37"/>
      <c r="M131" s="40"/>
      <c r="N131" s="40"/>
      <c r="O131" s="57"/>
      <c r="P131" s="3"/>
      <c r="Q131" s="18"/>
      <c r="R131" s="18"/>
      <c r="S131" s="19">
        <v>1</v>
      </c>
      <c r="T131" s="18"/>
      <c r="U131" s="18"/>
    </row>
    <row r="132" spans="1:21" ht="22">
      <c r="A132" s="36" t="s">
        <v>483</v>
      </c>
      <c r="B132" s="37" t="s">
        <v>59</v>
      </c>
      <c r="C132" s="37" t="s">
        <v>1179</v>
      </c>
      <c r="D132" s="41" t="s">
        <v>242</v>
      </c>
      <c r="E132" s="38"/>
      <c r="F132" s="43" t="s">
        <v>1359</v>
      </c>
      <c r="G132" s="38"/>
      <c r="H132" s="38"/>
      <c r="I132" s="39"/>
      <c r="J132" s="39"/>
      <c r="K132" s="56"/>
      <c r="L132" s="37"/>
      <c r="M132" s="40"/>
      <c r="N132" s="40"/>
      <c r="O132" s="57"/>
      <c r="P132" s="3"/>
      <c r="Q132" s="18"/>
      <c r="R132" s="18"/>
      <c r="S132" s="19"/>
      <c r="T132" s="18">
        <v>1</v>
      </c>
      <c r="U132" s="18"/>
    </row>
    <row r="133" spans="1:21" ht="132">
      <c r="A133" s="36" t="s">
        <v>620</v>
      </c>
      <c r="B133" s="37" t="s">
        <v>299</v>
      </c>
      <c r="C133" s="37" t="s">
        <v>501</v>
      </c>
      <c r="D133" s="41" t="s">
        <v>242</v>
      </c>
      <c r="E133" s="38" t="s">
        <v>165</v>
      </c>
      <c r="F133" s="42" t="s">
        <v>1358</v>
      </c>
      <c r="G133" s="38"/>
      <c r="H133" s="38" t="s">
        <v>1086</v>
      </c>
      <c r="I133" s="39"/>
      <c r="J133" s="39"/>
      <c r="K133" s="56"/>
      <c r="L133" s="37"/>
      <c r="M133" s="40"/>
      <c r="N133" s="40">
        <v>2242193</v>
      </c>
      <c r="O133" s="57" t="s">
        <v>354</v>
      </c>
      <c r="P133" s="3"/>
      <c r="Q133" s="18"/>
      <c r="R133" s="18"/>
      <c r="S133" s="19">
        <v>1</v>
      </c>
      <c r="T133" s="18"/>
      <c r="U133" s="18"/>
    </row>
    <row r="134" spans="1:21" ht="55">
      <c r="A134" s="36" t="s">
        <v>822</v>
      </c>
      <c r="B134" s="37" t="s">
        <v>480</v>
      </c>
      <c r="C134" s="37" t="s">
        <v>821</v>
      </c>
      <c r="D134" s="41" t="s">
        <v>242</v>
      </c>
      <c r="E134" s="38" t="s">
        <v>624</v>
      </c>
      <c r="F134" s="42" t="s">
        <v>1358</v>
      </c>
      <c r="G134" s="38"/>
      <c r="H134" s="38" t="s">
        <v>823</v>
      </c>
      <c r="I134" s="39"/>
      <c r="J134" s="39"/>
      <c r="K134" s="56"/>
      <c r="L134" s="37"/>
      <c r="M134" s="40"/>
      <c r="N134" s="40">
        <v>9694</v>
      </c>
      <c r="O134" s="57" t="s">
        <v>354</v>
      </c>
      <c r="P134" s="3"/>
      <c r="Q134" s="18"/>
      <c r="R134" s="18"/>
      <c r="S134" s="19">
        <v>1</v>
      </c>
      <c r="T134" s="18"/>
      <c r="U134" s="18"/>
    </row>
    <row r="135" spans="1:21" ht="22">
      <c r="A135" s="36" t="s">
        <v>846</v>
      </c>
      <c r="B135" s="37" t="s">
        <v>543</v>
      </c>
      <c r="C135" s="37" t="s">
        <v>845</v>
      </c>
      <c r="D135" s="41" t="s">
        <v>242</v>
      </c>
      <c r="E135" s="38"/>
      <c r="F135" s="43" t="s">
        <v>445</v>
      </c>
      <c r="G135" s="38"/>
      <c r="H135" s="38" t="s">
        <v>847</v>
      </c>
      <c r="I135" s="39"/>
      <c r="J135" s="39"/>
      <c r="K135" s="56">
        <v>1996</v>
      </c>
      <c r="L135" s="37"/>
      <c r="M135" s="40"/>
      <c r="N135" s="40">
        <v>44054</v>
      </c>
      <c r="O135" s="57" t="s">
        <v>354</v>
      </c>
      <c r="P135" s="3"/>
      <c r="Q135" s="18"/>
      <c r="R135" s="18"/>
      <c r="S135" s="19">
        <v>1</v>
      </c>
      <c r="T135" s="18"/>
      <c r="U135" s="18"/>
    </row>
    <row r="136" spans="1:21" ht="22">
      <c r="A136" s="36" t="s">
        <v>846</v>
      </c>
      <c r="B136" s="37" t="s">
        <v>543</v>
      </c>
      <c r="C136" s="37" t="s">
        <v>848</v>
      </c>
      <c r="D136" s="41" t="s">
        <v>242</v>
      </c>
      <c r="E136" s="38"/>
      <c r="F136" s="43" t="s">
        <v>445</v>
      </c>
      <c r="G136" s="38" t="s">
        <v>372</v>
      </c>
      <c r="H136" s="38" t="s">
        <v>849</v>
      </c>
      <c r="I136" s="39"/>
      <c r="J136" s="39"/>
      <c r="K136" s="56"/>
      <c r="L136" s="37"/>
      <c r="M136" s="40">
        <v>400</v>
      </c>
      <c r="N136" s="40"/>
      <c r="O136" s="57"/>
      <c r="P136" s="3"/>
      <c r="Q136" s="18"/>
      <c r="R136" s="18"/>
      <c r="S136" s="19">
        <v>1</v>
      </c>
      <c r="T136" s="18"/>
      <c r="U136" s="18"/>
    </row>
    <row r="137" spans="1:21" ht="33">
      <c r="A137" s="36" t="s">
        <v>1181</v>
      </c>
      <c r="B137" s="37" t="s">
        <v>305</v>
      </c>
      <c r="C137" s="37" t="s">
        <v>1180</v>
      </c>
      <c r="D137" s="41" t="s">
        <v>242</v>
      </c>
      <c r="E137" s="38"/>
      <c r="F137" s="43" t="s">
        <v>1359</v>
      </c>
      <c r="G137" s="38"/>
      <c r="H137" s="38" t="s">
        <v>1183</v>
      </c>
      <c r="I137" s="39"/>
      <c r="J137" s="39"/>
      <c r="K137" s="56"/>
      <c r="L137" s="37"/>
      <c r="M137" s="40"/>
      <c r="N137" s="40"/>
      <c r="O137" s="57"/>
      <c r="P137" s="3"/>
      <c r="Q137" s="18"/>
      <c r="R137" s="18"/>
      <c r="S137" s="19"/>
      <c r="T137" s="18">
        <v>1</v>
      </c>
      <c r="U137" s="18"/>
    </row>
    <row r="138" spans="1:21" ht="44">
      <c r="A138" s="36" t="s">
        <v>178</v>
      </c>
      <c r="B138" s="37" t="s">
        <v>299</v>
      </c>
      <c r="C138" s="37" t="s">
        <v>177</v>
      </c>
      <c r="D138" s="41" t="s">
        <v>242</v>
      </c>
      <c r="E138" s="38" t="s">
        <v>197</v>
      </c>
      <c r="F138" s="43" t="s">
        <v>373</v>
      </c>
      <c r="G138" s="38" t="s">
        <v>196</v>
      </c>
      <c r="H138" s="38" t="s">
        <v>195</v>
      </c>
      <c r="I138" s="39"/>
      <c r="J138" s="39">
        <v>38291</v>
      </c>
      <c r="K138" s="56">
        <v>38442</v>
      </c>
      <c r="L138" s="37">
        <v>5</v>
      </c>
      <c r="M138" s="40"/>
      <c r="N138" s="40"/>
      <c r="O138" s="57"/>
      <c r="P138" s="3"/>
      <c r="Q138" s="18">
        <v>1</v>
      </c>
      <c r="R138" s="18"/>
      <c r="S138" s="19"/>
      <c r="T138" s="18"/>
      <c r="U138" s="18"/>
    </row>
    <row r="139" spans="1:21" ht="77">
      <c r="A139" s="36" t="s">
        <v>484</v>
      </c>
      <c r="B139" s="37" t="s">
        <v>485</v>
      </c>
      <c r="C139" s="37" t="s">
        <v>850</v>
      </c>
      <c r="D139" s="41" t="s">
        <v>242</v>
      </c>
      <c r="E139" s="38" t="s">
        <v>957</v>
      </c>
      <c r="F139" s="43" t="s">
        <v>373</v>
      </c>
      <c r="G139" s="38"/>
      <c r="H139" s="38" t="s">
        <v>851</v>
      </c>
      <c r="I139" s="39"/>
      <c r="J139" s="39"/>
      <c r="K139" s="56"/>
      <c r="L139" s="37"/>
      <c r="M139" s="40"/>
      <c r="N139" s="40">
        <v>67831</v>
      </c>
      <c r="O139" s="57" t="s">
        <v>354</v>
      </c>
      <c r="P139" s="3"/>
      <c r="Q139" s="18"/>
      <c r="R139" s="18">
        <v>1</v>
      </c>
      <c r="S139" s="19"/>
      <c r="T139" s="18"/>
      <c r="U139" s="18"/>
    </row>
    <row r="140" spans="1:21" ht="33">
      <c r="A140" s="36" t="s">
        <v>487</v>
      </c>
      <c r="B140" s="37" t="s">
        <v>488</v>
      </c>
      <c r="C140" s="37" t="s">
        <v>486</v>
      </c>
      <c r="D140" s="41" t="s">
        <v>242</v>
      </c>
      <c r="E140" s="38"/>
      <c r="F140" s="43" t="s">
        <v>373</v>
      </c>
      <c r="G140" s="38" t="s">
        <v>214</v>
      </c>
      <c r="H140" s="38" t="s">
        <v>350</v>
      </c>
      <c r="I140" s="39"/>
      <c r="J140" s="39"/>
      <c r="K140" s="56"/>
      <c r="L140" s="37"/>
      <c r="M140" s="40"/>
      <c r="N140" s="40"/>
      <c r="O140" s="57"/>
      <c r="P140" s="3"/>
      <c r="Q140" s="18"/>
      <c r="R140" s="18">
        <v>1</v>
      </c>
      <c r="S140" s="19"/>
      <c r="T140" s="18"/>
      <c r="U140" s="18"/>
    </row>
    <row r="141" spans="1:21" ht="77">
      <c r="A141" s="36" t="s">
        <v>959</v>
      </c>
      <c r="B141" s="37" t="s">
        <v>560</v>
      </c>
      <c r="C141" s="37" t="s">
        <v>958</v>
      </c>
      <c r="D141" s="41" t="s">
        <v>1337</v>
      </c>
      <c r="E141" s="38" t="s">
        <v>892</v>
      </c>
      <c r="F141" s="42" t="s">
        <v>1358</v>
      </c>
      <c r="G141" s="38" t="s">
        <v>960</v>
      </c>
      <c r="H141" s="38" t="s">
        <v>1200</v>
      </c>
      <c r="I141" s="39"/>
      <c r="J141" s="39"/>
      <c r="K141" s="56"/>
      <c r="L141" s="37"/>
      <c r="M141" s="40"/>
      <c r="N141" s="40">
        <v>29763</v>
      </c>
      <c r="O141" s="57" t="s">
        <v>354</v>
      </c>
      <c r="P141" s="3"/>
      <c r="Q141" s="18"/>
      <c r="R141" s="18"/>
      <c r="S141" s="19">
        <v>1</v>
      </c>
      <c r="T141" s="18"/>
      <c r="U141" s="18"/>
    </row>
    <row r="142" spans="1:21" ht="22">
      <c r="A142" s="36" t="s">
        <v>199</v>
      </c>
      <c r="B142" s="37" t="s">
        <v>200</v>
      </c>
      <c r="C142" s="37" t="s">
        <v>198</v>
      </c>
      <c r="D142" s="41" t="s">
        <v>242</v>
      </c>
      <c r="E142" s="38"/>
      <c r="F142" s="43" t="s">
        <v>373</v>
      </c>
      <c r="G142" s="38" t="s">
        <v>202</v>
      </c>
      <c r="H142" s="38" t="s">
        <v>201</v>
      </c>
      <c r="I142" s="39"/>
      <c r="J142" s="39"/>
      <c r="K142" s="56">
        <v>38633</v>
      </c>
      <c r="L142" s="37"/>
      <c r="M142" s="40"/>
      <c r="N142" s="40"/>
      <c r="O142" s="57"/>
      <c r="P142" s="3"/>
      <c r="Q142" s="18">
        <v>1</v>
      </c>
      <c r="R142" s="18"/>
      <c r="S142" s="19"/>
      <c r="T142" s="18"/>
      <c r="U142" s="18"/>
    </row>
    <row r="143" spans="1:21" ht="44">
      <c r="A143" s="36" t="s">
        <v>204</v>
      </c>
      <c r="B143" s="37" t="s">
        <v>305</v>
      </c>
      <c r="C143" s="37" t="s">
        <v>203</v>
      </c>
      <c r="D143" s="41" t="s">
        <v>241</v>
      </c>
      <c r="E143" s="38" t="s">
        <v>470</v>
      </c>
      <c r="F143" s="43" t="s">
        <v>373</v>
      </c>
      <c r="G143" s="38" t="s">
        <v>407</v>
      </c>
      <c r="H143" s="38" t="s">
        <v>469</v>
      </c>
      <c r="I143" s="39"/>
      <c r="J143" s="39"/>
      <c r="K143" s="56">
        <v>38199</v>
      </c>
      <c r="L143" s="37"/>
      <c r="M143" s="40"/>
      <c r="N143" s="40"/>
      <c r="O143" s="57"/>
      <c r="P143" s="3"/>
      <c r="Q143" s="18">
        <v>1</v>
      </c>
      <c r="R143" s="18"/>
      <c r="S143" s="19"/>
      <c r="T143" s="18"/>
      <c r="U143" s="18"/>
    </row>
    <row r="144" spans="1:21" ht="22">
      <c r="A144" s="36" t="s">
        <v>216</v>
      </c>
      <c r="B144" s="37" t="s">
        <v>534</v>
      </c>
      <c r="C144" s="37" t="s">
        <v>215</v>
      </c>
      <c r="D144" s="41" t="s">
        <v>1337</v>
      </c>
      <c r="E144" s="38"/>
      <c r="F144" s="43" t="s">
        <v>373</v>
      </c>
      <c r="G144" s="38" t="s">
        <v>183</v>
      </c>
      <c r="H144" s="38"/>
      <c r="I144" s="39"/>
      <c r="J144" s="39"/>
      <c r="K144" s="56"/>
      <c r="L144" s="37"/>
      <c r="M144" s="40"/>
      <c r="N144" s="40"/>
      <c r="O144" s="57"/>
      <c r="P144" s="3"/>
      <c r="Q144" s="18"/>
      <c r="R144" s="18">
        <v>1</v>
      </c>
      <c r="S144" s="19"/>
      <c r="T144" s="18"/>
      <c r="U144" s="18"/>
    </row>
    <row r="145" spans="1:21">
      <c r="A145" s="36" t="s">
        <v>218</v>
      </c>
      <c r="B145" s="37" t="s">
        <v>342</v>
      </c>
      <c r="C145" s="37" t="s">
        <v>217</v>
      </c>
      <c r="D145" s="41" t="s">
        <v>241</v>
      </c>
      <c r="E145" s="38"/>
      <c r="F145" s="43" t="s">
        <v>373</v>
      </c>
      <c r="G145" s="38" t="s">
        <v>302</v>
      </c>
      <c r="H145" s="38"/>
      <c r="I145" s="39"/>
      <c r="J145" s="39"/>
      <c r="K145" s="56"/>
      <c r="L145" s="37"/>
      <c r="M145" s="40"/>
      <c r="N145" s="40"/>
      <c r="O145" s="57"/>
      <c r="P145" s="3"/>
      <c r="Q145" s="18"/>
      <c r="R145" s="18">
        <v>1</v>
      </c>
      <c r="S145" s="19"/>
      <c r="T145" s="18"/>
      <c r="U145" s="18"/>
    </row>
    <row r="146" spans="1:21">
      <c r="A146" s="36" t="s">
        <v>337</v>
      </c>
      <c r="B146" s="37" t="s">
        <v>338</v>
      </c>
      <c r="C146" s="37" t="s">
        <v>471</v>
      </c>
      <c r="D146" s="41" t="s">
        <v>1337</v>
      </c>
      <c r="E146" s="38" t="s">
        <v>339</v>
      </c>
      <c r="F146" s="43" t="s">
        <v>373</v>
      </c>
      <c r="G146" s="38" t="s">
        <v>302</v>
      </c>
      <c r="H146" s="38"/>
      <c r="I146" s="39"/>
      <c r="J146" s="39"/>
      <c r="K146" s="56"/>
      <c r="L146" s="37"/>
      <c r="M146" s="40"/>
      <c r="N146" s="40"/>
      <c r="O146" s="57"/>
      <c r="P146" s="3"/>
      <c r="Q146" s="18">
        <v>1</v>
      </c>
      <c r="R146" s="18"/>
      <c r="S146" s="19"/>
      <c r="T146" s="18"/>
      <c r="U146" s="18"/>
    </row>
    <row r="147" spans="1:21" ht="33">
      <c r="A147" s="36" t="s">
        <v>894</v>
      </c>
      <c r="B147" s="37" t="s">
        <v>59</v>
      </c>
      <c r="C147" s="37" t="s">
        <v>893</v>
      </c>
      <c r="D147" s="41" t="s">
        <v>1337</v>
      </c>
      <c r="E147" s="38" t="s">
        <v>884</v>
      </c>
      <c r="F147" s="42" t="s">
        <v>1358</v>
      </c>
      <c r="G147" s="38" t="s">
        <v>883</v>
      </c>
      <c r="H147" s="38" t="s">
        <v>882</v>
      </c>
      <c r="I147" s="39"/>
      <c r="J147" s="39">
        <v>34485</v>
      </c>
      <c r="K147" s="56"/>
      <c r="L147" s="37"/>
      <c r="M147" s="40"/>
      <c r="N147" s="40"/>
      <c r="O147" s="57"/>
      <c r="P147" s="3"/>
      <c r="Q147" s="18"/>
      <c r="R147" s="18"/>
      <c r="S147" s="19">
        <v>1</v>
      </c>
      <c r="T147" s="18"/>
      <c r="U147" s="18"/>
    </row>
    <row r="148" spans="1:21" ht="33">
      <c r="A148" s="46" t="s">
        <v>75</v>
      </c>
      <c r="B148" s="41" t="s">
        <v>76</v>
      </c>
      <c r="C148" s="37" t="s">
        <v>77</v>
      </c>
      <c r="D148" s="41" t="s">
        <v>78</v>
      </c>
      <c r="E148" s="38"/>
      <c r="F148" s="42" t="s">
        <v>17</v>
      </c>
      <c r="G148" s="38" t="s">
        <v>9</v>
      </c>
      <c r="H148" s="38" t="s">
        <v>8</v>
      </c>
      <c r="I148" s="39"/>
      <c r="J148" s="39"/>
      <c r="K148" s="56"/>
      <c r="L148" s="37"/>
      <c r="M148" s="40"/>
      <c r="N148" s="40"/>
      <c r="O148" s="57"/>
      <c r="P148" s="3"/>
      <c r="Q148" s="18"/>
      <c r="R148" s="18"/>
      <c r="S148" s="19">
        <v>1</v>
      </c>
      <c r="T148" s="18"/>
      <c r="U148" s="18"/>
    </row>
    <row r="149" spans="1:21" ht="22">
      <c r="A149" s="36" t="s">
        <v>886</v>
      </c>
      <c r="B149" s="37" t="s">
        <v>543</v>
      </c>
      <c r="C149" s="37" t="s">
        <v>885</v>
      </c>
      <c r="D149" s="41" t="s">
        <v>242</v>
      </c>
      <c r="E149" s="38"/>
      <c r="F149" s="42" t="s">
        <v>1358</v>
      </c>
      <c r="G149" s="38" t="s">
        <v>420</v>
      </c>
      <c r="H149" s="38" t="s">
        <v>887</v>
      </c>
      <c r="I149" s="39"/>
      <c r="J149" s="39"/>
      <c r="K149" s="56"/>
      <c r="L149" s="37"/>
      <c r="M149" s="40"/>
      <c r="N149" s="40"/>
      <c r="O149" s="57"/>
      <c r="P149" s="3"/>
      <c r="Q149" s="18"/>
      <c r="R149" s="18"/>
      <c r="S149" s="19">
        <v>1</v>
      </c>
      <c r="T149" s="18"/>
      <c r="U149" s="18"/>
    </row>
    <row r="150" spans="1:21" ht="77">
      <c r="A150" s="36" t="s">
        <v>889</v>
      </c>
      <c r="B150" s="37" t="s">
        <v>343</v>
      </c>
      <c r="C150" s="37" t="s">
        <v>888</v>
      </c>
      <c r="D150" s="41" t="s">
        <v>1337</v>
      </c>
      <c r="E150" s="38" t="s">
        <v>888</v>
      </c>
      <c r="F150" s="42" t="s">
        <v>1358</v>
      </c>
      <c r="G150" s="38" t="s">
        <v>686</v>
      </c>
      <c r="H150" s="38" t="s">
        <v>1221</v>
      </c>
      <c r="I150" s="39"/>
      <c r="J150" s="39"/>
      <c r="K150" s="56">
        <v>37678</v>
      </c>
      <c r="L150" s="37"/>
      <c r="M150" s="40"/>
      <c r="N150" s="40">
        <v>184802</v>
      </c>
      <c r="O150" s="57" t="s">
        <v>354</v>
      </c>
      <c r="P150" s="3"/>
      <c r="Q150" s="18"/>
      <c r="R150" s="18"/>
      <c r="S150" s="19">
        <v>1</v>
      </c>
      <c r="T150" s="18"/>
      <c r="U150" s="18"/>
    </row>
    <row r="151" spans="1:21" ht="22">
      <c r="A151" s="36" t="s">
        <v>341</v>
      </c>
      <c r="B151" s="37" t="s">
        <v>342</v>
      </c>
      <c r="C151" s="37" t="s">
        <v>340</v>
      </c>
      <c r="D151" s="41" t="s">
        <v>166</v>
      </c>
      <c r="E151" s="38" t="s">
        <v>211</v>
      </c>
      <c r="F151" s="43" t="s">
        <v>373</v>
      </c>
      <c r="G151" s="38" t="s">
        <v>302</v>
      </c>
      <c r="H151" s="38" t="s">
        <v>476</v>
      </c>
      <c r="I151" s="39"/>
      <c r="J151" s="39"/>
      <c r="K151" s="56">
        <v>38230</v>
      </c>
      <c r="L151" s="37"/>
      <c r="M151" s="40"/>
      <c r="N151" s="40"/>
      <c r="O151" s="57"/>
      <c r="P151" s="3"/>
      <c r="Q151" s="18">
        <v>1</v>
      </c>
      <c r="R151" s="18"/>
      <c r="S151" s="19"/>
      <c r="T151" s="18"/>
      <c r="U151" s="18"/>
    </row>
    <row r="152" spans="1:21" ht="33">
      <c r="A152" s="36" t="s">
        <v>213</v>
      </c>
      <c r="B152" s="37" t="s">
        <v>224</v>
      </c>
      <c r="C152" s="37" t="s">
        <v>212</v>
      </c>
      <c r="D152" s="41" t="s">
        <v>1337</v>
      </c>
      <c r="E152" s="38" t="s">
        <v>43</v>
      </c>
      <c r="F152" s="43" t="s">
        <v>373</v>
      </c>
      <c r="G152" s="38" t="s">
        <v>372</v>
      </c>
      <c r="H152" s="38" t="s">
        <v>42</v>
      </c>
      <c r="I152" s="39">
        <v>37407</v>
      </c>
      <c r="J152" s="39"/>
      <c r="K152" s="56">
        <v>37407</v>
      </c>
      <c r="L152" s="37">
        <v>1</v>
      </c>
      <c r="M152" s="40"/>
      <c r="N152" s="40"/>
      <c r="O152" s="57"/>
      <c r="P152" s="3"/>
      <c r="Q152" s="18">
        <v>1</v>
      </c>
      <c r="R152" s="18"/>
      <c r="S152" s="19"/>
      <c r="T152" s="18"/>
      <c r="U152" s="18"/>
    </row>
    <row r="153" spans="1:21">
      <c r="A153" s="36" t="s">
        <v>213</v>
      </c>
      <c r="B153" s="37" t="s">
        <v>224</v>
      </c>
      <c r="C153" s="37" t="s">
        <v>491</v>
      </c>
      <c r="D153" s="41" t="s">
        <v>242</v>
      </c>
      <c r="E153" s="38"/>
      <c r="F153" s="43" t="s">
        <v>373</v>
      </c>
      <c r="G153" s="38" t="s">
        <v>372</v>
      </c>
      <c r="H153" s="38"/>
      <c r="I153" s="39"/>
      <c r="J153" s="39"/>
      <c r="K153" s="56"/>
      <c r="L153" s="37"/>
      <c r="M153" s="40"/>
      <c r="N153" s="40"/>
      <c r="O153" s="57"/>
      <c r="P153" s="3"/>
      <c r="Q153" s="18"/>
      <c r="R153" s="18">
        <v>1</v>
      </c>
      <c r="S153" s="19"/>
      <c r="T153" s="18"/>
      <c r="U153" s="18"/>
    </row>
    <row r="154" spans="1:21" ht="33">
      <c r="A154" s="36" t="s">
        <v>891</v>
      </c>
      <c r="B154" s="37" t="s">
        <v>730</v>
      </c>
      <c r="C154" s="37" t="s">
        <v>890</v>
      </c>
      <c r="D154" s="41" t="s">
        <v>1337</v>
      </c>
      <c r="E154" s="38" t="s">
        <v>875</v>
      </c>
      <c r="F154" s="43" t="s">
        <v>716</v>
      </c>
      <c r="G154" s="38" t="s">
        <v>778</v>
      </c>
      <c r="H154" s="38" t="s">
        <v>761</v>
      </c>
      <c r="I154" s="39"/>
      <c r="J154" s="39">
        <v>38321</v>
      </c>
      <c r="K154" s="56"/>
      <c r="L154" s="37"/>
      <c r="M154" s="40"/>
      <c r="N154" s="40">
        <v>20610</v>
      </c>
      <c r="O154" s="57" t="s">
        <v>354</v>
      </c>
      <c r="P154" s="3"/>
      <c r="Q154" s="18"/>
      <c r="R154" s="18"/>
      <c r="S154" s="19">
        <v>1</v>
      </c>
      <c r="T154" s="18"/>
      <c r="U154" s="18"/>
    </row>
    <row r="155" spans="1:21" ht="44">
      <c r="A155" s="36" t="s">
        <v>787</v>
      </c>
      <c r="B155" s="37" t="s">
        <v>299</v>
      </c>
      <c r="C155" s="37" t="s">
        <v>492</v>
      </c>
      <c r="D155" s="41" t="s">
        <v>242</v>
      </c>
      <c r="E155" s="38"/>
      <c r="F155" s="43" t="s">
        <v>373</v>
      </c>
      <c r="G155" s="38"/>
      <c r="H155" s="38" t="s">
        <v>876</v>
      </c>
      <c r="I155" s="39"/>
      <c r="J155" s="39"/>
      <c r="K155" s="56"/>
      <c r="L155" s="37"/>
      <c r="M155" s="40"/>
      <c r="N155" s="40"/>
      <c r="O155" s="57"/>
      <c r="P155" s="3"/>
      <c r="Q155" s="18"/>
      <c r="R155" s="18">
        <v>1</v>
      </c>
      <c r="S155" s="19"/>
      <c r="T155" s="18"/>
      <c r="U155" s="18"/>
    </row>
    <row r="156" spans="1:21" ht="33">
      <c r="A156" s="36" t="s">
        <v>1184</v>
      </c>
      <c r="B156" s="37" t="s">
        <v>1185</v>
      </c>
      <c r="C156" s="41" t="s">
        <v>81</v>
      </c>
      <c r="D156" s="41" t="s">
        <v>171</v>
      </c>
      <c r="E156" s="38"/>
      <c r="F156" s="43" t="s">
        <v>1360</v>
      </c>
      <c r="G156" s="38"/>
      <c r="H156" s="38" t="s">
        <v>1037</v>
      </c>
      <c r="I156" s="39"/>
      <c r="J156" s="39"/>
      <c r="K156" s="56"/>
      <c r="L156" s="37"/>
      <c r="M156" s="40"/>
      <c r="N156" s="40"/>
      <c r="O156" s="57"/>
      <c r="P156" s="3"/>
      <c r="Q156" s="18"/>
      <c r="R156" s="18"/>
      <c r="S156" s="19"/>
      <c r="T156" s="18">
        <v>1</v>
      </c>
      <c r="U156" s="18"/>
    </row>
    <row r="157" spans="1:21" ht="99">
      <c r="A157" s="36" t="s">
        <v>1039</v>
      </c>
      <c r="B157" s="37" t="s">
        <v>480</v>
      </c>
      <c r="C157" s="37" t="s">
        <v>1038</v>
      </c>
      <c r="D157" s="41" t="s">
        <v>242</v>
      </c>
      <c r="E157" s="38"/>
      <c r="F157" s="43" t="s">
        <v>1360</v>
      </c>
      <c r="G157" s="38"/>
      <c r="H157" s="38" t="s">
        <v>1354</v>
      </c>
      <c r="I157" s="39"/>
      <c r="J157" s="39"/>
      <c r="K157" s="56"/>
      <c r="L157" s="37"/>
      <c r="M157" s="40"/>
      <c r="N157" s="40"/>
      <c r="O157" s="57"/>
      <c r="P157" s="3"/>
      <c r="Q157" s="18"/>
      <c r="R157" s="18"/>
      <c r="S157" s="19"/>
      <c r="T157" s="18">
        <v>1</v>
      </c>
      <c r="U157" s="18"/>
    </row>
    <row r="158" spans="1:21" ht="22">
      <c r="A158" s="36" t="s">
        <v>789</v>
      </c>
      <c r="B158" s="37" t="s">
        <v>59</v>
      </c>
      <c r="C158" s="37" t="s">
        <v>788</v>
      </c>
      <c r="D158" s="41" t="s">
        <v>172</v>
      </c>
      <c r="E158" s="38"/>
      <c r="F158" s="43" t="s">
        <v>373</v>
      </c>
      <c r="G158" s="38" t="s">
        <v>790</v>
      </c>
      <c r="H158" s="38"/>
      <c r="I158" s="39"/>
      <c r="J158" s="39"/>
      <c r="K158" s="56"/>
      <c r="L158" s="37"/>
      <c r="M158" s="40"/>
      <c r="N158" s="40"/>
      <c r="O158" s="57"/>
      <c r="P158" s="3"/>
      <c r="Q158" s="18"/>
      <c r="R158" s="18">
        <v>1</v>
      </c>
      <c r="S158" s="19"/>
      <c r="T158" s="18"/>
      <c r="U158" s="18"/>
    </row>
    <row r="159" spans="1:21">
      <c r="A159" s="36" t="s">
        <v>45</v>
      </c>
      <c r="B159" s="37" t="s">
        <v>59</v>
      </c>
      <c r="C159" s="37" t="s">
        <v>44</v>
      </c>
      <c r="D159" s="41" t="s">
        <v>242</v>
      </c>
      <c r="E159" s="38"/>
      <c r="F159" s="43" t="s">
        <v>373</v>
      </c>
      <c r="G159" s="38" t="s">
        <v>302</v>
      </c>
      <c r="H159" s="38" t="s">
        <v>1291</v>
      </c>
      <c r="I159" s="39"/>
      <c r="J159" s="39"/>
      <c r="K159" s="56">
        <v>2009</v>
      </c>
      <c r="L159" s="37"/>
      <c r="M159" s="40"/>
      <c r="N159" s="40"/>
      <c r="O159" s="57"/>
      <c r="P159" s="3"/>
      <c r="Q159" s="18">
        <v>1</v>
      </c>
      <c r="R159" s="18"/>
      <c r="S159" s="19"/>
      <c r="T159" s="18"/>
      <c r="U159" s="18"/>
    </row>
    <row r="160" spans="1:21" ht="22">
      <c r="A160" s="36" t="s">
        <v>47</v>
      </c>
      <c r="B160" s="37" t="s">
        <v>48</v>
      </c>
      <c r="C160" s="37" t="s">
        <v>46</v>
      </c>
      <c r="D160" s="41" t="s">
        <v>173</v>
      </c>
      <c r="E160" s="38" t="s">
        <v>279</v>
      </c>
      <c r="F160" s="43" t="s">
        <v>373</v>
      </c>
      <c r="G160" s="38" t="s">
        <v>302</v>
      </c>
      <c r="H160" s="38" t="s">
        <v>111</v>
      </c>
      <c r="I160" s="39">
        <v>37560</v>
      </c>
      <c r="J160" s="39"/>
      <c r="K160" s="56">
        <v>38352</v>
      </c>
      <c r="L160" s="37">
        <v>26</v>
      </c>
      <c r="M160" s="40"/>
      <c r="N160" s="40"/>
      <c r="O160" s="57"/>
      <c r="P160" s="3"/>
      <c r="Q160" s="18">
        <v>1</v>
      </c>
      <c r="R160" s="18"/>
      <c r="S160" s="19"/>
      <c r="T160" s="18"/>
      <c r="U160" s="18"/>
    </row>
    <row r="161" spans="1:21" ht="33">
      <c r="A161" s="36" t="s">
        <v>930</v>
      </c>
      <c r="B161" s="37" t="s">
        <v>273</v>
      </c>
      <c r="C161" s="37" t="s">
        <v>664</v>
      </c>
      <c r="D161" s="41" t="s">
        <v>1337</v>
      </c>
      <c r="E161" s="38" t="s">
        <v>817</v>
      </c>
      <c r="F161" s="42" t="s">
        <v>1358</v>
      </c>
      <c r="G161" s="38" t="s">
        <v>769</v>
      </c>
      <c r="H161" s="38" t="s">
        <v>931</v>
      </c>
      <c r="I161" s="39"/>
      <c r="J161" s="39"/>
      <c r="K161" s="56"/>
      <c r="L161" s="37"/>
      <c r="M161" s="40"/>
      <c r="N161" s="40">
        <v>29258</v>
      </c>
      <c r="O161" s="57" t="s">
        <v>354</v>
      </c>
      <c r="P161" s="3"/>
      <c r="Q161" s="18"/>
      <c r="R161" s="18"/>
      <c r="S161" s="19">
        <v>1</v>
      </c>
      <c r="T161" s="18"/>
      <c r="U161" s="18"/>
    </row>
    <row r="162" spans="1:21" ht="22">
      <c r="A162" s="36" t="s">
        <v>1041</v>
      </c>
      <c r="B162" s="37" t="s">
        <v>1042</v>
      </c>
      <c r="C162" s="37" t="s">
        <v>1040</v>
      </c>
      <c r="D162" s="41" t="s">
        <v>1337</v>
      </c>
      <c r="E162" s="38"/>
      <c r="F162" s="43" t="s">
        <v>1359</v>
      </c>
      <c r="G162" s="38"/>
      <c r="H162" s="38"/>
      <c r="I162" s="39"/>
      <c r="J162" s="39"/>
      <c r="K162" s="56"/>
      <c r="L162" s="37"/>
      <c r="M162" s="40"/>
      <c r="N162" s="40"/>
      <c r="O162" s="57"/>
      <c r="P162" s="3"/>
      <c r="Q162" s="18"/>
      <c r="R162" s="18"/>
      <c r="S162" s="19"/>
      <c r="T162" s="18">
        <v>1</v>
      </c>
      <c r="U162" s="18"/>
    </row>
    <row r="163" spans="1:21" ht="99">
      <c r="A163" s="36" t="s">
        <v>113</v>
      </c>
      <c r="B163" s="37" t="s">
        <v>299</v>
      </c>
      <c r="C163" s="37" t="s">
        <v>112</v>
      </c>
      <c r="D163" s="41" t="s">
        <v>242</v>
      </c>
      <c r="E163" s="38" t="s">
        <v>115</v>
      </c>
      <c r="F163" s="43" t="s">
        <v>373</v>
      </c>
      <c r="G163" s="38" t="s">
        <v>114</v>
      </c>
      <c r="H163" s="38" t="s">
        <v>1379</v>
      </c>
      <c r="I163" s="39">
        <v>36860</v>
      </c>
      <c r="J163" s="39"/>
      <c r="K163" s="56">
        <v>37134</v>
      </c>
      <c r="L163" s="37">
        <v>9</v>
      </c>
      <c r="M163" s="40"/>
      <c r="N163" s="40">
        <v>20451</v>
      </c>
      <c r="O163" s="57" t="s">
        <v>371</v>
      </c>
      <c r="P163" s="3"/>
      <c r="Q163" s="18">
        <v>1</v>
      </c>
      <c r="R163" s="18"/>
      <c r="S163" s="19"/>
      <c r="T163" s="18"/>
      <c r="U163" s="18"/>
    </row>
    <row r="164" spans="1:21" ht="143">
      <c r="A164" s="46" t="s">
        <v>31</v>
      </c>
      <c r="B164" s="41" t="s">
        <v>32</v>
      </c>
      <c r="C164" s="41" t="s">
        <v>5</v>
      </c>
      <c r="D164" s="41" t="s">
        <v>1</v>
      </c>
      <c r="E164" s="38" t="s">
        <v>0</v>
      </c>
      <c r="F164" s="42" t="s">
        <v>4</v>
      </c>
      <c r="G164" s="45" t="s">
        <v>7</v>
      </c>
      <c r="H164" s="1" t="s">
        <v>2</v>
      </c>
      <c r="I164" s="39"/>
      <c r="J164" s="39"/>
      <c r="K164" s="59" t="s">
        <v>3</v>
      </c>
      <c r="L164" s="37"/>
      <c r="M164" s="40">
        <v>96000</v>
      </c>
      <c r="N164" s="40">
        <v>1000000</v>
      </c>
      <c r="O164" s="74" t="s">
        <v>6</v>
      </c>
      <c r="P164" s="3"/>
      <c r="Q164" s="18"/>
      <c r="R164" s="18"/>
      <c r="S164" s="19">
        <v>1</v>
      </c>
      <c r="T164" s="18"/>
      <c r="U164" s="18"/>
    </row>
    <row r="165" spans="1:21" ht="22">
      <c r="A165" s="36" t="s">
        <v>819</v>
      </c>
      <c r="B165" s="37" t="s">
        <v>186</v>
      </c>
      <c r="C165" s="37" t="s">
        <v>818</v>
      </c>
      <c r="D165" s="41" t="s">
        <v>1337</v>
      </c>
      <c r="E165" s="38" t="s">
        <v>818</v>
      </c>
      <c r="F165" s="42" t="s">
        <v>1358</v>
      </c>
      <c r="G165" s="38" t="s">
        <v>668</v>
      </c>
      <c r="H165" s="38" t="s">
        <v>667</v>
      </c>
      <c r="I165" s="39"/>
      <c r="J165" s="39">
        <v>38598</v>
      </c>
      <c r="K165" s="56"/>
      <c r="L165" s="37"/>
      <c r="M165" s="40">
        <v>60</v>
      </c>
      <c r="N165" s="40"/>
      <c r="O165" s="57"/>
      <c r="P165" s="3"/>
      <c r="Q165" s="18"/>
      <c r="R165" s="18"/>
      <c r="S165" s="19">
        <v>1</v>
      </c>
      <c r="T165" s="18"/>
      <c r="U165" s="18"/>
    </row>
    <row r="166" spans="1:21" ht="44">
      <c r="A166" s="36" t="s">
        <v>670</v>
      </c>
      <c r="B166" s="37" t="s">
        <v>730</v>
      </c>
      <c r="C166" s="37" t="s">
        <v>669</v>
      </c>
      <c r="D166" s="41" t="s">
        <v>242</v>
      </c>
      <c r="E166" s="38" t="s">
        <v>917</v>
      </c>
      <c r="F166" s="42" t="s">
        <v>1358</v>
      </c>
      <c r="G166" s="38" t="s">
        <v>527</v>
      </c>
      <c r="H166" s="38" t="s">
        <v>671</v>
      </c>
      <c r="I166" s="39"/>
      <c r="J166" s="39">
        <v>36891</v>
      </c>
      <c r="K166" s="56"/>
      <c r="L166" s="37"/>
      <c r="M166" s="40"/>
      <c r="N166" s="40">
        <v>16176</v>
      </c>
      <c r="O166" s="57" t="s">
        <v>354</v>
      </c>
      <c r="P166" s="3"/>
      <c r="Q166" s="18"/>
      <c r="R166" s="18"/>
      <c r="S166" s="19">
        <v>1</v>
      </c>
      <c r="T166" s="18"/>
      <c r="U166" s="18"/>
    </row>
    <row r="167" spans="1:21" ht="22">
      <c r="A167" s="36" t="s">
        <v>919</v>
      </c>
      <c r="B167" s="37" t="s">
        <v>266</v>
      </c>
      <c r="C167" s="37" t="s">
        <v>918</v>
      </c>
      <c r="D167" s="41" t="s">
        <v>242</v>
      </c>
      <c r="E167" s="38" t="s">
        <v>922</v>
      </c>
      <c r="F167" s="42" t="s">
        <v>1358</v>
      </c>
      <c r="G167" s="38"/>
      <c r="H167" s="38" t="s">
        <v>920</v>
      </c>
      <c r="I167" s="39"/>
      <c r="J167" s="39" t="s">
        <v>921</v>
      </c>
      <c r="K167" s="56"/>
      <c r="L167" s="37"/>
      <c r="M167" s="40"/>
      <c r="N167" s="40"/>
      <c r="O167" s="57"/>
      <c r="P167" s="3"/>
      <c r="Q167" s="18"/>
      <c r="R167" s="18"/>
      <c r="S167" s="19">
        <v>1</v>
      </c>
      <c r="T167" s="18"/>
      <c r="U167" s="18"/>
    </row>
    <row r="168" spans="1:21">
      <c r="A168" s="36" t="s">
        <v>833</v>
      </c>
      <c r="B168" s="37" t="s">
        <v>475</v>
      </c>
      <c r="C168" s="37" t="s">
        <v>832</v>
      </c>
      <c r="D168" s="41" t="s">
        <v>242</v>
      </c>
      <c r="E168" s="38"/>
      <c r="F168" s="42" t="s">
        <v>1358</v>
      </c>
      <c r="G168" s="38"/>
      <c r="H168" s="38"/>
      <c r="I168" s="39"/>
      <c r="J168" s="39"/>
      <c r="K168" s="56"/>
      <c r="L168" s="37"/>
      <c r="M168" s="40"/>
      <c r="N168" s="40"/>
      <c r="O168" s="57"/>
      <c r="P168" s="3"/>
      <c r="Q168" s="18"/>
      <c r="R168" s="18"/>
      <c r="S168" s="19">
        <v>1</v>
      </c>
      <c r="T168" s="18"/>
      <c r="U168" s="18"/>
    </row>
    <row r="169" spans="1:21">
      <c r="A169" s="36" t="s">
        <v>117</v>
      </c>
      <c r="B169" s="37" t="s">
        <v>159</v>
      </c>
      <c r="C169" s="37" t="s">
        <v>116</v>
      </c>
      <c r="D169" s="41" t="s">
        <v>242</v>
      </c>
      <c r="E169" s="38" t="s">
        <v>279</v>
      </c>
      <c r="F169" s="43" t="s">
        <v>373</v>
      </c>
      <c r="G169" s="38" t="s">
        <v>407</v>
      </c>
      <c r="H169" s="38" t="s">
        <v>345</v>
      </c>
      <c r="I169" s="39"/>
      <c r="J169" s="39"/>
      <c r="K169" s="56">
        <v>37590</v>
      </c>
      <c r="L169" s="37"/>
      <c r="M169" s="40"/>
      <c r="N169" s="40">
        <v>29581</v>
      </c>
      <c r="O169" s="57" t="s">
        <v>371</v>
      </c>
      <c r="P169" s="3"/>
      <c r="Q169" s="18">
        <v>1</v>
      </c>
      <c r="R169" s="18"/>
      <c r="S169" s="19"/>
      <c r="T169" s="18"/>
      <c r="U169" s="18"/>
    </row>
    <row r="170" spans="1:21" ht="66">
      <c r="A170" s="36" t="s">
        <v>835</v>
      </c>
      <c r="B170" s="37" t="s">
        <v>299</v>
      </c>
      <c r="C170" s="37" t="s">
        <v>834</v>
      </c>
      <c r="D170" s="41" t="s">
        <v>1337</v>
      </c>
      <c r="E170" s="38" t="s">
        <v>837</v>
      </c>
      <c r="F170" s="42" t="s">
        <v>1358</v>
      </c>
      <c r="G170" s="38" t="s">
        <v>836</v>
      </c>
      <c r="H170" s="38" t="s">
        <v>1194</v>
      </c>
      <c r="I170" s="39"/>
      <c r="J170" s="39"/>
      <c r="K170" s="56"/>
      <c r="L170" s="37"/>
      <c r="M170" s="40"/>
      <c r="N170" s="40">
        <v>5085</v>
      </c>
      <c r="O170" s="57" t="s">
        <v>371</v>
      </c>
      <c r="P170" s="3"/>
      <c r="Q170" s="18"/>
      <c r="R170" s="18"/>
      <c r="S170" s="19">
        <v>1</v>
      </c>
      <c r="T170" s="18"/>
      <c r="U170" s="18"/>
    </row>
    <row r="171" spans="1:21" ht="33">
      <c r="A171" s="36" t="s">
        <v>839</v>
      </c>
      <c r="B171" s="37" t="s">
        <v>266</v>
      </c>
      <c r="C171" s="37" t="s">
        <v>838</v>
      </c>
      <c r="D171" s="41" t="s">
        <v>242</v>
      </c>
      <c r="E171" s="38"/>
      <c r="F171" s="42" t="s">
        <v>1358</v>
      </c>
      <c r="G171" s="38" t="s">
        <v>841</v>
      </c>
      <c r="H171" s="38" t="s">
        <v>840</v>
      </c>
      <c r="I171" s="39"/>
      <c r="J171" s="39"/>
      <c r="K171" s="56"/>
      <c r="L171" s="37"/>
      <c r="M171" s="40">
        <v>15424</v>
      </c>
      <c r="N171" s="40">
        <v>73345</v>
      </c>
      <c r="O171" s="57"/>
      <c r="P171" s="3"/>
      <c r="Q171" s="18"/>
      <c r="R171" s="18"/>
      <c r="S171" s="19">
        <v>1</v>
      </c>
      <c r="T171" s="18"/>
      <c r="U171" s="18"/>
    </row>
    <row r="172" spans="1:21">
      <c r="A172" s="36" t="s">
        <v>843</v>
      </c>
      <c r="B172" s="37" t="s">
        <v>475</v>
      </c>
      <c r="C172" s="37" t="s">
        <v>842</v>
      </c>
      <c r="D172" s="41" t="s">
        <v>242</v>
      </c>
      <c r="E172" s="38"/>
      <c r="F172" s="42" t="s">
        <v>1358</v>
      </c>
      <c r="G172" s="38"/>
      <c r="H172" s="38"/>
      <c r="I172" s="39"/>
      <c r="J172" s="39"/>
      <c r="K172" s="56"/>
      <c r="L172" s="37"/>
      <c r="M172" s="40"/>
      <c r="N172" s="40"/>
      <c r="O172" s="57"/>
      <c r="P172" s="3"/>
      <c r="Q172" s="18"/>
      <c r="R172" s="18"/>
      <c r="S172" s="19">
        <v>1</v>
      </c>
      <c r="T172" s="18"/>
      <c r="U172" s="18"/>
    </row>
    <row r="173" spans="1:21" ht="22">
      <c r="A173" s="36" t="s">
        <v>868</v>
      </c>
      <c r="B173" s="37" t="s">
        <v>543</v>
      </c>
      <c r="C173" s="37" t="s">
        <v>844</v>
      </c>
      <c r="D173" s="41" t="s">
        <v>242</v>
      </c>
      <c r="E173" s="38"/>
      <c r="F173" s="43" t="s">
        <v>445</v>
      </c>
      <c r="G173" s="38" t="s">
        <v>372</v>
      </c>
      <c r="H173" s="38" t="s">
        <v>755</v>
      </c>
      <c r="I173" s="39"/>
      <c r="J173" s="39">
        <v>36671</v>
      </c>
      <c r="K173" s="56"/>
      <c r="L173" s="37"/>
      <c r="M173" s="40"/>
      <c r="N173" s="40"/>
      <c r="O173" s="57"/>
      <c r="P173" s="3"/>
      <c r="Q173" s="18"/>
      <c r="R173" s="18"/>
      <c r="S173" s="19">
        <v>1</v>
      </c>
      <c r="T173" s="18"/>
      <c r="U173" s="18"/>
    </row>
    <row r="174" spans="1:21" ht="99">
      <c r="A174" s="36" t="s">
        <v>756</v>
      </c>
      <c r="B174" s="37" t="s">
        <v>266</v>
      </c>
      <c r="C174" s="37" t="s">
        <v>756</v>
      </c>
      <c r="D174" s="41" t="s">
        <v>1337</v>
      </c>
      <c r="E174" s="38" t="s">
        <v>813</v>
      </c>
      <c r="F174" s="42" t="s">
        <v>1358</v>
      </c>
      <c r="G174" s="38" t="s">
        <v>575</v>
      </c>
      <c r="H174" s="38" t="s">
        <v>1272</v>
      </c>
      <c r="I174" s="39"/>
      <c r="J174" s="39"/>
      <c r="K174" s="56"/>
      <c r="L174" s="37"/>
      <c r="M174" s="40">
        <v>450</v>
      </c>
      <c r="N174" s="40">
        <v>2479</v>
      </c>
      <c r="O174" s="57" t="s">
        <v>371</v>
      </c>
      <c r="P174" s="3"/>
      <c r="Q174" s="18"/>
      <c r="R174" s="18"/>
      <c r="S174" s="19">
        <v>1</v>
      </c>
      <c r="T174" s="18"/>
      <c r="U174" s="18"/>
    </row>
    <row r="175" spans="1:21">
      <c r="A175" s="36" t="s">
        <v>688</v>
      </c>
      <c r="B175" s="37" t="s">
        <v>55</v>
      </c>
      <c r="C175" s="37" t="s">
        <v>791</v>
      </c>
      <c r="D175" s="41" t="s">
        <v>242</v>
      </c>
      <c r="E175" s="38"/>
      <c r="F175" s="43" t="s">
        <v>373</v>
      </c>
      <c r="G175" s="38" t="s">
        <v>689</v>
      </c>
      <c r="H175" s="38"/>
      <c r="I175" s="39"/>
      <c r="J175" s="39"/>
      <c r="K175" s="56"/>
      <c r="L175" s="37"/>
      <c r="M175" s="40"/>
      <c r="N175" s="40"/>
      <c r="O175" s="57"/>
      <c r="P175" s="3"/>
      <c r="Q175" s="18"/>
      <c r="R175" s="18">
        <v>1</v>
      </c>
      <c r="S175" s="19"/>
      <c r="T175" s="18"/>
      <c r="U175" s="18"/>
    </row>
    <row r="176" spans="1:21" ht="44">
      <c r="A176" s="36" t="s">
        <v>815</v>
      </c>
      <c r="B176" s="37" t="s">
        <v>273</v>
      </c>
      <c r="C176" s="37" t="s">
        <v>814</v>
      </c>
      <c r="D176" s="41" t="s">
        <v>1337</v>
      </c>
      <c r="E176" s="38" t="s">
        <v>953</v>
      </c>
      <c r="F176" s="42" t="s">
        <v>1358</v>
      </c>
      <c r="G176" s="38" t="s">
        <v>689</v>
      </c>
      <c r="H176" s="38" t="s">
        <v>816</v>
      </c>
      <c r="I176" s="39"/>
      <c r="J176" s="39"/>
      <c r="K176" s="56"/>
      <c r="L176" s="37"/>
      <c r="M176" s="40">
        <v>8256</v>
      </c>
      <c r="N176" s="40">
        <v>26174</v>
      </c>
      <c r="O176" s="57" t="s">
        <v>354</v>
      </c>
      <c r="P176" s="3"/>
      <c r="Q176" s="18"/>
      <c r="R176" s="18"/>
      <c r="S176" s="19">
        <v>1</v>
      </c>
      <c r="T176" s="18"/>
      <c r="U176" s="18"/>
    </row>
    <row r="177" spans="1:21" ht="33">
      <c r="A177" s="36" t="s">
        <v>1044</v>
      </c>
      <c r="B177" s="37" t="s">
        <v>299</v>
      </c>
      <c r="C177" s="37" t="s">
        <v>1043</v>
      </c>
      <c r="D177" s="41" t="s">
        <v>242</v>
      </c>
      <c r="E177" s="38"/>
      <c r="F177" s="43" t="s">
        <v>1360</v>
      </c>
      <c r="G177" s="38"/>
      <c r="H177" s="38" t="s">
        <v>1045</v>
      </c>
      <c r="I177" s="39"/>
      <c r="J177" s="39"/>
      <c r="K177" s="56"/>
      <c r="L177" s="37"/>
      <c r="M177" s="40"/>
      <c r="N177" s="40"/>
      <c r="O177" s="57"/>
      <c r="P177" s="3"/>
      <c r="Q177" s="18"/>
      <c r="R177" s="18"/>
      <c r="S177" s="19"/>
      <c r="T177" s="18">
        <v>1</v>
      </c>
      <c r="U177" s="18"/>
    </row>
    <row r="178" spans="1:21" ht="22">
      <c r="A178" s="36" t="s">
        <v>364</v>
      </c>
      <c r="B178" s="37" t="s">
        <v>59</v>
      </c>
      <c r="C178" s="37" t="s">
        <v>1192</v>
      </c>
      <c r="D178" s="41" t="s">
        <v>242</v>
      </c>
      <c r="E178" s="38"/>
      <c r="F178" s="43" t="s">
        <v>1359</v>
      </c>
      <c r="G178" s="38"/>
      <c r="H178" s="38"/>
      <c r="I178" s="39"/>
      <c r="J178" s="39"/>
      <c r="K178" s="56"/>
      <c r="L178" s="37"/>
      <c r="M178" s="40"/>
      <c r="N178" s="40"/>
      <c r="O178" s="57"/>
      <c r="P178" s="3"/>
      <c r="Q178" s="18"/>
      <c r="R178" s="18"/>
      <c r="S178" s="19"/>
      <c r="T178" s="18">
        <v>1</v>
      </c>
      <c r="U178" s="18"/>
    </row>
    <row r="179" spans="1:21" ht="33">
      <c r="A179" s="36" t="s">
        <v>955</v>
      </c>
      <c r="B179" s="37" t="s">
        <v>480</v>
      </c>
      <c r="C179" s="37" t="s">
        <v>954</v>
      </c>
      <c r="D179" s="41" t="s">
        <v>1337</v>
      </c>
      <c r="E179" s="38" t="s">
        <v>998</v>
      </c>
      <c r="F179" s="42" t="s">
        <v>1358</v>
      </c>
      <c r="G179" s="38" t="s">
        <v>718</v>
      </c>
      <c r="H179" s="38" t="s">
        <v>956</v>
      </c>
      <c r="I179" s="39"/>
      <c r="J179" s="39"/>
      <c r="K179" s="56">
        <v>38266</v>
      </c>
      <c r="L179" s="37"/>
      <c r="M179" s="40"/>
      <c r="N179" s="40">
        <v>65492</v>
      </c>
      <c r="O179" s="57" t="s">
        <v>354</v>
      </c>
      <c r="P179" s="3"/>
      <c r="Q179" s="18"/>
      <c r="R179" s="18"/>
      <c r="S179" s="19">
        <v>1</v>
      </c>
      <c r="T179" s="18"/>
      <c r="U179" s="18"/>
    </row>
    <row r="180" spans="1:21">
      <c r="A180" s="36" t="s">
        <v>366</v>
      </c>
      <c r="B180" s="37" t="s">
        <v>305</v>
      </c>
      <c r="C180" s="37" t="s">
        <v>365</v>
      </c>
      <c r="D180" s="41" t="s">
        <v>1337</v>
      </c>
      <c r="E180" s="38"/>
      <c r="F180" s="43" t="s">
        <v>373</v>
      </c>
      <c r="G180" s="38" t="s">
        <v>302</v>
      </c>
      <c r="H180" s="38"/>
      <c r="I180" s="39"/>
      <c r="J180" s="39"/>
      <c r="K180" s="56"/>
      <c r="L180" s="37"/>
      <c r="M180" s="40"/>
      <c r="N180" s="40"/>
      <c r="O180" s="57"/>
      <c r="P180" s="3"/>
      <c r="Q180" s="18"/>
      <c r="R180" s="18">
        <v>1</v>
      </c>
      <c r="S180" s="19"/>
      <c r="T180" s="18"/>
      <c r="U180" s="18"/>
    </row>
    <row r="181" spans="1:21" ht="22">
      <c r="A181" s="36" t="s">
        <v>1000</v>
      </c>
      <c r="B181" s="37" t="s">
        <v>343</v>
      </c>
      <c r="C181" s="37" t="s">
        <v>999</v>
      </c>
      <c r="D181" s="41" t="s">
        <v>1337</v>
      </c>
      <c r="E181" s="38" t="s">
        <v>757</v>
      </c>
      <c r="F181" s="42" t="s">
        <v>1358</v>
      </c>
      <c r="G181" s="38" t="s">
        <v>960</v>
      </c>
      <c r="H181" s="38" t="s">
        <v>1001</v>
      </c>
      <c r="I181" s="39"/>
      <c r="J181" s="39" t="s">
        <v>1002</v>
      </c>
      <c r="K181" s="56">
        <v>37652</v>
      </c>
      <c r="L181" s="37"/>
      <c r="M181" s="40"/>
      <c r="N181" s="40">
        <v>669651</v>
      </c>
      <c r="O181" s="57" t="s">
        <v>354</v>
      </c>
      <c r="P181" s="3"/>
      <c r="Q181" s="18"/>
      <c r="R181" s="18"/>
      <c r="S181" s="19">
        <v>1</v>
      </c>
      <c r="T181" s="18"/>
      <c r="U181" s="18"/>
    </row>
    <row r="182" spans="1:21" ht="33">
      <c r="A182" s="36" t="s">
        <v>1000</v>
      </c>
      <c r="B182" s="37" t="s">
        <v>343</v>
      </c>
      <c r="C182" s="37" t="s">
        <v>772</v>
      </c>
      <c r="D182" s="41" t="s">
        <v>242</v>
      </c>
      <c r="E182" s="38" t="s">
        <v>895</v>
      </c>
      <c r="F182" s="42" t="s">
        <v>1358</v>
      </c>
      <c r="G182" s="38" t="s">
        <v>960</v>
      </c>
      <c r="H182" s="38" t="s">
        <v>1001</v>
      </c>
      <c r="I182" s="39"/>
      <c r="J182" s="39" t="s">
        <v>1002</v>
      </c>
      <c r="K182" s="56"/>
      <c r="L182" s="37"/>
      <c r="M182" s="40">
        <v>501760</v>
      </c>
      <c r="N182" s="40">
        <v>669651</v>
      </c>
      <c r="O182" s="57" t="s">
        <v>354</v>
      </c>
      <c r="P182" s="3"/>
      <c r="Q182" s="18"/>
      <c r="R182" s="18"/>
      <c r="S182" s="19">
        <v>1</v>
      </c>
      <c r="T182" s="18"/>
      <c r="U182" s="18"/>
    </row>
    <row r="183" spans="1:21">
      <c r="A183" s="36" t="s">
        <v>897</v>
      </c>
      <c r="B183" s="37" t="s">
        <v>312</v>
      </c>
      <c r="C183" s="37" t="s">
        <v>896</v>
      </c>
      <c r="D183" s="41" t="s">
        <v>242</v>
      </c>
      <c r="E183" s="38"/>
      <c r="F183" s="42" t="s">
        <v>1358</v>
      </c>
      <c r="G183" s="38" t="s">
        <v>698</v>
      </c>
      <c r="H183" s="38" t="s">
        <v>773</v>
      </c>
      <c r="I183" s="39"/>
      <c r="J183" s="39"/>
      <c r="K183" s="56"/>
      <c r="L183" s="37"/>
      <c r="M183" s="40">
        <v>3200</v>
      </c>
      <c r="N183" s="40">
        <v>463552</v>
      </c>
      <c r="O183" s="57" t="s">
        <v>354</v>
      </c>
      <c r="P183" s="3"/>
      <c r="Q183" s="18"/>
      <c r="R183" s="18"/>
      <c r="S183" s="19">
        <v>1</v>
      </c>
      <c r="T183" s="18"/>
      <c r="U183" s="18"/>
    </row>
    <row r="184" spans="1:21" ht="33">
      <c r="A184" s="36" t="s">
        <v>119</v>
      </c>
      <c r="B184" s="37" t="s">
        <v>299</v>
      </c>
      <c r="C184" s="37" t="s">
        <v>118</v>
      </c>
      <c r="D184" s="41" t="s">
        <v>1337</v>
      </c>
      <c r="E184" s="38" t="s">
        <v>496</v>
      </c>
      <c r="F184" s="43" t="s">
        <v>373</v>
      </c>
      <c r="G184" s="38" t="s">
        <v>407</v>
      </c>
      <c r="H184" s="38" t="s">
        <v>219</v>
      </c>
      <c r="I184" s="39"/>
      <c r="J184" s="39"/>
      <c r="K184" s="56">
        <v>38230</v>
      </c>
      <c r="L184" s="37"/>
      <c r="M184" s="40"/>
      <c r="N184" s="40">
        <v>137539</v>
      </c>
      <c r="O184" s="57" t="s">
        <v>354</v>
      </c>
      <c r="P184" s="3"/>
      <c r="Q184" s="18">
        <v>1</v>
      </c>
      <c r="R184" s="18"/>
      <c r="S184" s="19"/>
      <c r="T184" s="18"/>
      <c r="U184" s="18"/>
    </row>
    <row r="185" spans="1:21" ht="22">
      <c r="A185" s="36" t="s">
        <v>119</v>
      </c>
      <c r="B185" s="37" t="s">
        <v>299</v>
      </c>
      <c r="C185" s="37" t="s">
        <v>367</v>
      </c>
      <c r="D185" s="41" t="s">
        <v>242</v>
      </c>
      <c r="E185" s="38" t="s">
        <v>502</v>
      </c>
      <c r="F185" s="43" t="s">
        <v>373</v>
      </c>
      <c r="G185" s="38"/>
      <c r="H185" s="38"/>
      <c r="I185" s="39"/>
      <c r="J185" s="39"/>
      <c r="K185" s="56"/>
      <c r="L185" s="37"/>
      <c r="M185" s="40"/>
      <c r="N185" s="40"/>
      <c r="O185" s="57"/>
      <c r="P185" s="3"/>
      <c r="Q185" s="18"/>
      <c r="R185" s="18">
        <v>1</v>
      </c>
      <c r="S185" s="19"/>
      <c r="T185" s="18"/>
      <c r="U185" s="18"/>
    </row>
    <row r="186" spans="1:21" ht="33">
      <c r="A186" s="36" t="s">
        <v>119</v>
      </c>
      <c r="B186" s="37" t="s">
        <v>299</v>
      </c>
      <c r="C186" s="37" t="s">
        <v>203</v>
      </c>
      <c r="D186" s="41" t="s">
        <v>241</v>
      </c>
      <c r="E186" s="38" t="s">
        <v>362</v>
      </c>
      <c r="F186" s="43" t="s">
        <v>373</v>
      </c>
      <c r="G186" s="38" t="s">
        <v>407</v>
      </c>
      <c r="H186" s="38" t="s">
        <v>219</v>
      </c>
      <c r="I186" s="39"/>
      <c r="J186" s="39"/>
      <c r="K186" s="56">
        <v>38199</v>
      </c>
      <c r="L186" s="37"/>
      <c r="M186" s="40"/>
      <c r="N186" s="40">
        <v>137539</v>
      </c>
      <c r="O186" s="57" t="s">
        <v>354</v>
      </c>
      <c r="P186" s="3"/>
      <c r="Q186" s="18">
        <v>1</v>
      </c>
      <c r="R186" s="18"/>
      <c r="S186" s="19"/>
      <c r="T186" s="18"/>
      <c r="U186" s="18"/>
    </row>
    <row r="187" spans="1:21" ht="33">
      <c r="A187" s="36" t="s">
        <v>119</v>
      </c>
      <c r="B187" s="37" t="s">
        <v>299</v>
      </c>
      <c r="C187" s="37" t="s">
        <v>363</v>
      </c>
      <c r="D187" s="41" t="s">
        <v>1337</v>
      </c>
      <c r="E187" s="38" t="s">
        <v>225</v>
      </c>
      <c r="F187" s="43" t="s">
        <v>373</v>
      </c>
      <c r="G187" s="38" t="s">
        <v>407</v>
      </c>
      <c r="H187" s="38" t="s">
        <v>219</v>
      </c>
      <c r="I187" s="39"/>
      <c r="J187" s="39"/>
      <c r="K187" s="56">
        <v>37925</v>
      </c>
      <c r="L187" s="37"/>
      <c r="M187" s="40"/>
      <c r="N187" s="40">
        <v>137539</v>
      </c>
      <c r="O187" s="57" t="s">
        <v>354</v>
      </c>
      <c r="P187" s="3"/>
      <c r="Q187" s="18">
        <v>1</v>
      </c>
      <c r="R187" s="18"/>
      <c r="S187" s="19"/>
      <c r="T187" s="18"/>
      <c r="U187" s="18"/>
    </row>
    <row r="188" spans="1:21">
      <c r="A188" s="36" t="s">
        <v>227</v>
      </c>
      <c r="B188" s="37" t="s">
        <v>59</v>
      </c>
      <c r="C188" s="37" t="s">
        <v>226</v>
      </c>
      <c r="D188" s="41" t="s">
        <v>242</v>
      </c>
      <c r="E188" s="38" t="s">
        <v>229</v>
      </c>
      <c r="F188" s="43" t="s">
        <v>373</v>
      </c>
      <c r="G188" s="38" t="s">
        <v>372</v>
      </c>
      <c r="H188" s="38" t="s">
        <v>228</v>
      </c>
      <c r="I188" s="39"/>
      <c r="J188" s="39"/>
      <c r="K188" s="56">
        <v>38633</v>
      </c>
      <c r="L188" s="37">
        <v>48</v>
      </c>
      <c r="M188" s="40"/>
      <c r="N188" s="40">
        <v>424662</v>
      </c>
      <c r="O188" s="57" t="s">
        <v>371</v>
      </c>
      <c r="P188" s="3"/>
      <c r="Q188" s="18">
        <v>1</v>
      </c>
      <c r="R188" s="18"/>
      <c r="S188" s="19"/>
      <c r="T188" s="18"/>
      <c r="U188" s="18"/>
    </row>
    <row r="189" spans="1:21" ht="22">
      <c r="A189" s="36" t="s">
        <v>503</v>
      </c>
      <c r="B189" s="37" t="s">
        <v>59</v>
      </c>
      <c r="C189" s="37" t="s">
        <v>1193</v>
      </c>
      <c r="D189" s="41" t="s">
        <v>242</v>
      </c>
      <c r="E189" s="38"/>
      <c r="F189" s="43" t="s">
        <v>1359</v>
      </c>
      <c r="G189" s="38"/>
      <c r="H189" s="38"/>
      <c r="I189" s="39"/>
      <c r="J189" s="39"/>
      <c r="K189" s="56"/>
      <c r="L189" s="37"/>
      <c r="M189" s="40"/>
      <c r="N189" s="40"/>
      <c r="O189" s="57"/>
      <c r="P189" s="3"/>
      <c r="Q189" s="18"/>
      <c r="R189" s="18"/>
      <c r="S189" s="19"/>
      <c r="T189" s="18">
        <v>1</v>
      </c>
      <c r="U189" s="18"/>
    </row>
    <row r="190" spans="1:21">
      <c r="A190" s="36" t="s">
        <v>505</v>
      </c>
      <c r="B190" s="37" t="s">
        <v>181</v>
      </c>
      <c r="C190" s="37" t="s">
        <v>504</v>
      </c>
      <c r="D190" s="41" t="s">
        <v>1337</v>
      </c>
      <c r="E190" s="38" t="s">
        <v>378</v>
      </c>
      <c r="F190" s="43" t="s">
        <v>373</v>
      </c>
      <c r="G190" s="38"/>
      <c r="H190" s="38"/>
      <c r="I190" s="39"/>
      <c r="J190" s="39"/>
      <c r="K190" s="56"/>
      <c r="L190" s="37"/>
      <c r="M190" s="40"/>
      <c r="N190" s="40"/>
      <c r="O190" s="57"/>
      <c r="P190" s="3"/>
      <c r="Q190" s="18"/>
      <c r="R190" s="18">
        <v>1</v>
      </c>
      <c r="S190" s="19"/>
      <c r="T190" s="18"/>
      <c r="U190" s="18"/>
    </row>
    <row r="191" spans="1:21" ht="22">
      <c r="A191" s="36" t="s">
        <v>611</v>
      </c>
      <c r="B191" s="37" t="s">
        <v>59</v>
      </c>
      <c r="C191" s="37" t="s">
        <v>1112</v>
      </c>
      <c r="D191" s="41" t="s">
        <v>242</v>
      </c>
      <c r="E191" s="38"/>
      <c r="F191" s="43" t="s">
        <v>1359</v>
      </c>
      <c r="G191" s="38"/>
      <c r="H191" s="38"/>
      <c r="I191" s="39"/>
      <c r="J191" s="39"/>
      <c r="K191" s="56"/>
      <c r="L191" s="37"/>
      <c r="M191" s="40"/>
      <c r="N191" s="40"/>
      <c r="O191" s="57"/>
      <c r="P191" s="3"/>
      <c r="Q191" s="18"/>
      <c r="R191" s="18"/>
      <c r="S191" s="19"/>
      <c r="T191" s="18">
        <v>1</v>
      </c>
      <c r="U191" s="18"/>
    </row>
    <row r="192" spans="1:21" ht="33">
      <c r="A192" s="36" t="s">
        <v>775</v>
      </c>
      <c r="B192" s="37" t="s">
        <v>48</v>
      </c>
      <c r="C192" s="37" t="s">
        <v>774</v>
      </c>
      <c r="D192" s="41" t="s">
        <v>1337</v>
      </c>
      <c r="E192" s="38" t="s">
        <v>774</v>
      </c>
      <c r="F192" s="42" t="s">
        <v>1358</v>
      </c>
      <c r="G192" s="38" t="s">
        <v>777</v>
      </c>
      <c r="H192" s="38" t="s">
        <v>776</v>
      </c>
      <c r="I192" s="39"/>
      <c r="J192" s="39"/>
      <c r="K192" s="56">
        <v>37910</v>
      </c>
      <c r="L192" s="37"/>
      <c r="M192" s="40"/>
      <c r="N192" s="40">
        <v>9765</v>
      </c>
      <c r="O192" s="57" t="s">
        <v>354</v>
      </c>
      <c r="P192" s="3"/>
      <c r="Q192" s="18"/>
      <c r="R192" s="18"/>
      <c r="S192" s="19">
        <v>1</v>
      </c>
      <c r="T192" s="18"/>
      <c r="U192" s="18"/>
    </row>
    <row r="193" spans="1:21">
      <c r="A193" s="36" t="s">
        <v>878</v>
      </c>
      <c r="B193" s="37" t="s">
        <v>879</v>
      </c>
      <c r="C193" s="37" t="s">
        <v>877</v>
      </c>
      <c r="D193" s="41" t="s">
        <v>174</v>
      </c>
      <c r="E193" s="38"/>
      <c r="F193" s="42" t="s">
        <v>1358</v>
      </c>
      <c r="G193" s="38"/>
      <c r="H193" s="38"/>
      <c r="I193" s="39"/>
      <c r="J193" s="39"/>
      <c r="K193" s="56"/>
      <c r="L193" s="37"/>
      <c r="M193" s="40"/>
      <c r="N193" s="40"/>
      <c r="O193" s="57"/>
      <c r="P193" s="3"/>
      <c r="Q193" s="18"/>
      <c r="R193" s="18"/>
      <c r="S193" s="19">
        <v>1</v>
      </c>
      <c r="T193" s="18"/>
      <c r="U193" s="18"/>
    </row>
    <row r="194" spans="1:21" ht="33">
      <c r="A194" s="36" t="s">
        <v>881</v>
      </c>
      <c r="B194" s="37" t="s">
        <v>305</v>
      </c>
      <c r="C194" s="37" t="s">
        <v>880</v>
      </c>
      <c r="D194" s="41" t="s">
        <v>1337</v>
      </c>
      <c r="E194" s="38" t="s">
        <v>898</v>
      </c>
      <c r="F194" s="42" t="s">
        <v>1358</v>
      </c>
      <c r="G194" s="38" t="s">
        <v>527</v>
      </c>
      <c r="H194" s="38" t="s">
        <v>797</v>
      </c>
      <c r="I194" s="39"/>
      <c r="J194" s="39"/>
      <c r="K194" s="56"/>
      <c r="L194" s="37"/>
      <c r="M194" s="40"/>
      <c r="N194" s="40">
        <v>406309</v>
      </c>
      <c r="O194" s="57" t="s">
        <v>354</v>
      </c>
      <c r="P194" s="3"/>
      <c r="Q194" s="18"/>
      <c r="R194" s="18"/>
      <c r="S194" s="19">
        <v>1</v>
      </c>
      <c r="T194" s="18"/>
      <c r="U194" s="18"/>
    </row>
    <row r="195" spans="1:21">
      <c r="A195" s="36" t="s">
        <v>613</v>
      </c>
      <c r="B195" s="37" t="s">
        <v>273</v>
      </c>
      <c r="C195" s="37" t="s">
        <v>612</v>
      </c>
      <c r="D195" s="41" t="s">
        <v>242</v>
      </c>
      <c r="E195" s="38"/>
      <c r="F195" s="43" t="s">
        <v>373</v>
      </c>
      <c r="G195" s="38" t="s">
        <v>183</v>
      </c>
      <c r="H195" s="38"/>
      <c r="I195" s="39"/>
      <c r="J195" s="39"/>
      <c r="K195" s="56"/>
      <c r="L195" s="37"/>
      <c r="M195" s="40"/>
      <c r="N195" s="40"/>
      <c r="O195" s="57"/>
      <c r="P195" s="3"/>
      <c r="Q195" s="18"/>
      <c r="R195" s="18">
        <v>1</v>
      </c>
      <c r="S195" s="19"/>
      <c r="T195" s="18"/>
      <c r="U195" s="18"/>
    </row>
    <row r="196" spans="1:21" ht="198">
      <c r="A196" s="36" t="s">
        <v>928</v>
      </c>
      <c r="B196" s="37" t="s">
        <v>266</v>
      </c>
      <c r="C196" s="37" t="s">
        <v>927</v>
      </c>
      <c r="D196" s="41" t="s">
        <v>242</v>
      </c>
      <c r="E196" s="38" t="s">
        <v>923</v>
      </c>
      <c r="F196" s="42" t="s">
        <v>1358</v>
      </c>
      <c r="G196" s="38" t="s">
        <v>855</v>
      </c>
      <c r="H196" s="38" t="s">
        <v>929</v>
      </c>
      <c r="I196" s="39"/>
      <c r="J196" s="39"/>
      <c r="K196" s="56"/>
      <c r="L196" s="37"/>
      <c r="M196" s="40">
        <v>100</v>
      </c>
      <c r="N196" s="40">
        <v>36530</v>
      </c>
      <c r="O196" s="57" t="s">
        <v>354</v>
      </c>
      <c r="P196" s="3"/>
      <c r="Q196" s="18"/>
      <c r="R196" s="18"/>
      <c r="S196" s="19">
        <v>1</v>
      </c>
      <c r="T196" s="18"/>
      <c r="U196" s="18"/>
    </row>
    <row r="197" spans="1:21" ht="22">
      <c r="A197" s="36" t="s">
        <v>231</v>
      </c>
      <c r="B197" s="37" t="s">
        <v>305</v>
      </c>
      <c r="C197" s="37" t="s">
        <v>230</v>
      </c>
      <c r="D197" s="41" t="s">
        <v>1337</v>
      </c>
      <c r="E197" s="38" t="s">
        <v>369</v>
      </c>
      <c r="F197" s="43" t="s">
        <v>373</v>
      </c>
      <c r="G197" s="38" t="s">
        <v>309</v>
      </c>
      <c r="H197" s="38" t="s">
        <v>368</v>
      </c>
      <c r="I197" s="39"/>
      <c r="J197" s="39"/>
      <c r="K197" s="56">
        <v>37741</v>
      </c>
      <c r="L197" s="37"/>
      <c r="M197" s="40"/>
      <c r="N197" s="40">
        <v>201998</v>
      </c>
      <c r="O197" s="57" t="s">
        <v>371</v>
      </c>
      <c r="P197" s="3"/>
      <c r="Q197" s="18">
        <v>1</v>
      </c>
      <c r="R197" s="18"/>
      <c r="S197" s="19"/>
      <c r="T197" s="18"/>
      <c r="U197" s="18"/>
    </row>
    <row r="198" spans="1:21" ht="22">
      <c r="A198" s="36" t="s">
        <v>231</v>
      </c>
      <c r="B198" s="37" t="s">
        <v>305</v>
      </c>
      <c r="C198" s="37" t="s">
        <v>347</v>
      </c>
      <c r="D198" s="41" t="s">
        <v>242</v>
      </c>
      <c r="E198" s="38" t="s">
        <v>279</v>
      </c>
      <c r="F198" s="43" t="s">
        <v>373</v>
      </c>
      <c r="G198" s="38" t="s">
        <v>309</v>
      </c>
      <c r="H198" s="38" t="s">
        <v>379</v>
      </c>
      <c r="I198" s="39"/>
      <c r="J198" s="39"/>
      <c r="K198" s="56">
        <v>37256</v>
      </c>
      <c r="L198" s="37"/>
      <c r="M198" s="40"/>
      <c r="N198" s="40">
        <v>201998</v>
      </c>
      <c r="O198" s="57" t="s">
        <v>371</v>
      </c>
      <c r="P198" s="3"/>
      <c r="Q198" s="18">
        <v>1</v>
      </c>
      <c r="R198" s="18"/>
      <c r="S198" s="19"/>
      <c r="T198" s="18"/>
      <c r="U198" s="18"/>
    </row>
    <row r="199" spans="1:21">
      <c r="A199" s="36" t="s">
        <v>380</v>
      </c>
      <c r="B199" s="37" t="s">
        <v>381</v>
      </c>
      <c r="C199" s="37" t="s">
        <v>614</v>
      </c>
      <c r="D199" s="41" t="s">
        <v>242</v>
      </c>
      <c r="E199" s="38"/>
      <c r="F199" s="43" t="s">
        <v>373</v>
      </c>
      <c r="G199" s="38"/>
      <c r="H199" s="38"/>
      <c r="I199" s="39"/>
      <c r="J199" s="39"/>
      <c r="K199" s="56"/>
      <c r="L199" s="37"/>
      <c r="M199" s="40"/>
      <c r="N199" s="40"/>
      <c r="O199" s="57"/>
      <c r="P199" s="3"/>
      <c r="Q199" s="18"/>
      <c r="R199" s="18">
        <v>1</v>
      </c>
      <c r="S199" s="19"/>
      <c r="T199" s="18"/>
      <c r="U199" s="18"/>
    </row>
    <row r="200" spans="1:21">
      <c r="A200" s="36" t="s">
        <v>383</v>
      </c>
      <c r="B200" s="37" t="s">
        <v>55</v>
      </c>
      <c r="C200" s="37" t="s">
        <v>382</v>
      </c>
      <c r="D200" s="41" t="s">
        <v>242</v>
      </c>
      <c r="E200" s="38"/>
      <c r="F200" s="43" t="s">
        <v>373</v>
      </c>
      <c r="G200" s="38"/>
      <c r="H200" s="38"/>
      <c r="I200" s="39"/>
      <c r="J200" s="39"/>
      <c r="K200" s="56"/>
      <c r="L200" s="37"/>
      <c r="M200" s="40"/>
      <c r="N200" s="40"/>
      <c r="O200" s="57"/>
      <c r="P200" s="3"/>
      <c r="Q200" s="18"/>
      <c r="R200" s="18">
        <v>1</v>
      </c>
      <c r="S200" s="19"/>
      <c r="T200" s="18"/>
      <c r="U200" s="18"/>
    </row>
    <row r="201" spans="1:21">
      <c r="A201" s="36" t="s">
        <v>900</v>
      </c>
      <c r="B201" s="37" t="s">
        <v>924</v>
      </c>
      <c r="C201" s="37" t="s">
        <v>899</v>
      </c>
      <c r="D201" s="41" t="s">
        <v>1337</v>
      </c>
      <c r="E201" s="38" t="s">
        <v>926</v>
      </c>
      <c r="F201" s="42" t="s">
        <v>1358</v>
      </c>
      <c r="G201" s="38"/>
      <c r="H201" s="38" t="s">
        <v>925</v>
      </c>
      <c r="I201" s="39"/>
      <c r="J201" s="39"/>
      <c r="K201" s="56"/>
      <c r="L201" s="37"/>
      <c r="M201" s="40"/>
      <c r="N201" s="40"/>
      <c r="O201" s="57"/>
      <c r="P201" s="3"/>
      <c r="Q201" s="18"/>
      <c r="R201" s="18"/>
      <c r="S201" s="19">
        <v>1</v>
      </c>
      <c r="T201" s="18"/>
      <c r="U201" s="18"/>
    </row>
    <row r="202" spans="1:21" ht="77">
      <c r="A202" s="36" t="s">
        <v>984</v>
      </c>
      <c r="B202" s="37" t="s">
        <v>266</v>
      </c>
      <c r="C202" s="37" t="s">
        <v>983</v>
      </c>
      <c r="D202" s="41" t="s">
        <v>242</v>
      </c>
      <c r="E202" s="38" t="s">
        <v>983</v>
      </c>
      <c r="F202" s="42" t="s">
        <v>1358</v>
      </c>
      <c r="G202" s="38" t="s">
        <v>762</v>
      </c>
      <c r="H202" s="38" t="s">
        <v>1281</v>
      </c>
      <c r="I202" s="39"/>
      <c r="J202" s="39"/>
      <c r="K202" s="56"/>
      <c r="L202" s="37"/>
      <c r="M202" s="40"/>
      <c r="N202" s="40">
        <v>71348</v>
      </c>
      <c r="O202" s="57" t="s">
        <v>354</v>
      </c>
      <c r="P202" s="3"/>
      <c r="Q202" s="18"/>
      <c r="R202" s="18"/>
      <c r="S202" s="19">
        <v>1</v>
      </c>
      <c r="T202" s="18"/>
      <c r="U202" s="18"/>
    </row>
    <row r="203" spans="1:21" ht="22">
      <c r="A203" s="36" t="s">
        <v>986</v>
      </c>
      <c r="B203" s="37" t="s">
        <v>59</v>
      </c>
      <c r="C203" s="37" t="s">
        <v>985</v>
      </c>
      <c r="D203" s="41" t="s">
        <v>243</v>
      </c>
      <c r="E203" s="38"/>
      <c r="F203" s="42" t="s">
        <v>18</v>
      </c>
      <c r="G203" s="38" t="s">
        <v>372</v>
      </c>
      <c r="H203" s="38"/>
      <c r="I203" s="39"/>
      <c r="J203" s="39"/>
      <c r="K203" s="56"/>
      <c r="L203" s="37"/>
      <c r="M203" s="40"/>
      <c r="N203" s="40"/>
      <c r="O203" s="57"/>
      <c r="P203" s="3"/>
      <c r="Q203" s="18"/>
      <c r="R203" s="18"/>
      <c r="S203" s="19">
        <v>1</v>
      </c>
      <c r="T203" s="18"/>
      <c r="U203" s="18"/>
    </row>
    <row r="204" spans="1:21" ht="77">
      <c r="A204" s="36" t="s">
        <v>988</v>
      </c>
      <c r="B204" s="37" t="s">
        <v>59</v>
      </c>
      <c r="C204" s="37" t="s">
        <v>987</v>
      </c>
      <c r="D204" s="41" t="s">
        <v>1337</v>
      </c>
      <c r="E204" s="38"/>
      <c r="F204" s="42" t="s">
        <v>1358</v>
      </c>
      <c r="G204" s="38" t="s">
        <v>989</v>
      </c>
      <c r="H204" s="38" t="s">
        <v>1279</v>
      </c>
      <c r="I204" s="39"/>
      <c r="J204" s="39"/>
      <c r="K204" s="56">
        <v>36411</v>
      </c>
      <c r="L204" s="37"/>
      <c r="M204" s="40"/>
      <c r="N204" s="40"/>
      <c r="O204" s="57"/>
      <c r="P204" s="3"/>
      <c r="Q204" s="18"/>
      <c r="R204" s="18"/>
      <c r="S204" s="19">
        <v>1</v>
      </c>
      <c r="T204" s="18"/>
      <c r="U204" s="18"/>
    </row>
    <row r="205" spans="1:21" ht="22">
      <c r="A205" s="36" t="s">
        <v>720</v>
      </c>
      <c r="B205" s="37" t="s">
        <v>343</v>
      </c>
      <c r="C205" s="37" t="s">
        <v>719</v>
      </c>
      <c r="D205" s="41" t="s">
        <v>1337</v>
      </c>
      <c r="E205" s="38" t="s">
        <v>639</v>
      </c>
      <c r="F205" s="42" t="s">
        <v>1358</v>
      </c>
      <c r="G205" s="38" t="s">
        <v>824</v>
      </c>
      <c r="H205" s="38" t="s">
        <v>820</v>
      </c>
      <c r="I205" s="39"/>
      <c r="J205" s="39"/>
      <c r="K205" s="56">
        <v>38749</v>
      </c>
      <c r="L205" s="37"/>
      <c r="M205" s="40"/>
      <c r="N205" s="40">
        <v>596462</v>
      </c>
      <c r="O205" s="57" t="s">
        <v>354</v>
      </c>
      <c r="P205" s="3"/>
      <c r="Q205" s="18"/>
      <c r="R205" s="18"/>
      <c r="S205" s="19">
        <v>1</v>
      </c>
      <c r="T205" s="18"/>
      <c r="U205" s="18"/>
    </row>
    <row r="206" spans="1:21" ht="22">
      <c r="A206" s="36" t="s">
        <v>720</v>
      </c>
      <c r="B206" s="37" t="s">
        <v>343</v>
      </c>
      <c r="C206" s="37" t="s">
        <v>825</v>
      </c>
      <c r="D206" s="41" t="s">
        <v>242</v>
      </c>
      <c r="E206" s="38" t="s">
        <v>990</v>
      </c>
      <c r="F206" s="42" t="s">
        <v>1358</v>
      </c>
      <c r="G206" s="38" t="s">
        <v>824</v>
      </c>
      <c r="H206" s="38" t="s">
        <v>826</v>
      </c>
      <c r="I206" s="39"/>
      <c r="J206" s="39"/>
      <c r="K206" s="56">
        <v>37546</v>
      </c>
      <c r="L206" s="37"/>
      <c r="M206" s="40"/>
      <c r="N206" s="40">
        <v>596462</v>
      </c>
      <c r="O206" s="57" t="s">
        <v>354</v>
      </c>
      <c r="P206" s="3"/>
      <c r="Q206" s="18"/>
      <c r="R206" s="18"/>
      <c r="S206" s="19">
        <v>1</v>
      </c>
      <c r="T206" s="18"/>
      <c r="U206" s="18"/>
    </row>
    <row r="207" spans="1:21" ht="44">
      <c r="A207" s="36" t="s">
        <v>992</v>
      </c>
      <c r="B207" s="37" t="s">
        <v>266</v>
      </c>
      <c r="C207" s="37" t="s">
        <v>991</v>
      </c>
      <c r="D207" s="41" t="s">
        <v>1337</v>
      </c>
      <c r="E207" s="38" t="s">
        <v>124</v>
      </c>
      <c r="F207" s="42" t="s">
        <v>1358</v>
      </c>
      <c r="G207" s="38" t="s">
        <v>993</v>
      </c>
      <c r="H207" s="38" t="s">
        <v>123</v>
      </c>
      <c r="I207" s="47" t="s">
        <v>121</v>
      </c>
      <c r="J207" s="39" t="s">
        <v>122</v>
      </c>
      <c r="K207" s="56">
        <v>38384</v>
      </c>
      <c r="L207" s="37"/>
      <c r="M207" s="40"/>
      <c r="N207" s="40"/>
      <c r="O207" s="57"/>
      <c r="P207" s="3"/>
      <c r="Q207" s="18"/>
      <c r="R207" s="18"/>
      <c r="S207" s="19">
        <v>1</v>
      </c>
      <c r="T207" s="18"/>
      <c r="U207" s="18"/>
    </row>
    <row r="208" spans="1:21" ht="22">
      <c r="A208" s="36" t="s">
        <v>375</v>
      </c>
      <c r="B208" s="37" t="s">
        <v>376</v>
      </c>
      <c r="C208" s="37" t="s">
        <v>374</v>
      </c>
      <c r="D208" s="41" t="s">
        <v>241</v>
      </c>
      <c r="E208" s="38" t="s">
        <v>245</v>
      </c>
      <c r="F208" s="43" t="s">
        <v>373</v>
      </c>
      <c r="G208" s="38" t="s">
        <v>302</v>
      </c>
      <c r="H208" s="38" t="s">
        <v>377</v>
      </c>
      <c r="I208" s="39"/>
      <c r="J208" s="39"/>
      <c r="K208" s="56">
        <v>38633</v>
      </c>
      <c r="L208" s="37"/>
      <c r="M208" s="40"/>
      <c r="N208" s="40"/>
      <c r="O208" s="57"/>
      <c r="P208" s="3"/>
      <c r="Q208" s="18">
        <v>1</v>
      </c>
      <c r="R208" s="18"/>
      <c r="S208" s="19"/>
      <c r="T208" s="18"/>
      <c r="U208" s="18"/>
    </row>
    <row r="209" spans="1:21" ht="22">
      <c r="A209" s="36" t="s">
        <v>995</v>
      </c>
      <c r="B209" s="37" t="s">
        <v>338</v>
      </c>
      <c r="C209" s="37" t="s">
        <v>994</v>
      </c>
      <c r="D209" s="41" t="s">
        <v>242</v>
      </c>
      <c r="E209" s="38"/>
      <c r="F209" s="42" t="s">
        <v>1358</v>
      </c>
      <c r="G209" s="38"/>
      <c r="H209" s="38"/>
      <c r="I209" s="39"/>
      <c r="J209" s="39"/>
      <c r="K209" s="56"/>
      <c r="L209" s="37"/>
      <c r="M209" s="40"/>
      <c r="N209" s="40"/>
      <c r="O209" s="57"/>
      <c r="P209" s="3"/>
      <c r="Q209" s="18"/>
      <c r="R209" s="18"/>
      <c r="S209" s="19">
        <v>1</v>
      </c>
      <c r="T209" s="18"/>
      <c r="U209" s="18"/>
    </row>
    <row r="210" spans="1:21" ht="33">
      <c r="A210" s="36" t="s">
        <v>1113</v>
      </c>
      <c r="B210" s="37" t="s">
        <v>924</v>
      </c>
      <c r="C210" s="37"/>
      <c r="D210" s="41" t="s">
        <v>1337</v>
      </c>
      <c r="E210" s="38" t="s">
        <v>1115</v>
      </c>
      <c r="F210" s="43" t="s">
        <v>1360</v>
      </c>
      <c r="G210" s="38"/>
      <c r="H210" s="38" t="s">
        <v>1114</v>
      </c>
      <c r="I210" s="39"/>
      <c r="J210" s="39"/>
      <c r="K210" s="56"/>
      <c r="L210" s="37"/>
      <c r="M210" s="40"/>
      <c r="N210" s="40"/>
      <c r="O210" s="57"/>
      <c r="P210" s="3"/>
      <c r="Q210" s="18"/>
      <c r="R210" s="18"/>
      <c r="S210" s="19"/>
      <c r="T210" s="18">
        <v>1</v>
      </c>
      <c r="U210" s="18"/>
    </row>
    <row r="211" spans="1:21" ht="44">
      <c r="A211" s="36" t="s">
        <v>997</v>
      </c>
      <c r="B211" s="37" t="s">
        <v>266</v>
      </c>
      <c r="C211" s="37" t="s">
        <v>996</v>
      </c>
      <c r="D211" s="41" t="s">
        <v>1337</v>
      </c>
      <c r="E211" s="38" t="s">
        <v>1064</v>
      </c>
      <c r="F211" s="42" t="s">
        <v>1358</v>
      </c>
      <c r="G211" s="38" t="s">
        <v>855</v>
      </c>
      <c r="H211" s="38" t="s">
        <v>929</v>
      </c>
      <c r="I211" s="39"/>
      <c r="J211" s="39"/>
      <c r="K211" s="56"/>
      <c r="L211" s="37"/>
      <c r="M211" s="40">
        <v>213</v>
      </c>
      <c r="N211" s="40">
        <v>195761</v>
      </c>
      <c r="O211" s="57" t="s">
        <v>371</v>
      </c>
      <c r="P211" s="3"/>
      <c r="Q211" s="18"/>
      <c r="R211" s="18"/>
      <c r="S211" s="19">
        <v>1</v>
      </c>
      <c r="T211" s="18"/>
      <c r="U211" s="18"/>
    </row>
    <row r="212" spans="1:21" ht="33">
      <c r="A212" s="36" t="s">
        <v>861</v>
      </c>
      <c r="B212" s="37" t="s">
        <v>730</v>
      </c>
      <c r="C212" s="37" t="s">
        <v>1065</v>
      </c>
      <c r="D212" s="41" t="s">
        <v>242</v>
      </c>
      <c r="E212" s="38"/>
      <c r="F212" s="42" t="s">
        <v>1358</v>
      </c>
      <c r="G212" s="38" t="s">
        <v>731</v>
      </c>
      <c r="H212" s="38" t="s">
        <v>1199</v>
      </c>
      <c r="I212" s="39"/>
      <c r="J212" s="39"/>
      <c r="K212" s="56"/>
      <c r="L212" s="37"/>
      <c r="M212" s="40"/>
      <c r="N212" s="40">
        <v>52056</v>
      </c>
      <c r="O212" s="57" t="s">
        <v>354</v>
      </c>
      <c r="P212" s="3"/>
      <c r="Q212" s="18"/>
      <c r="R212" s="18"/>
      <c r="S212" s="19">
        <v>1</v>
      </c>
      <c r="T212" s="18"/>
      <c r="U212" s="18"/>
    </row>
    <row r="213" spans="1:21" ht="22">
      <c r="A213" s="36" t="s">
        <v>251</v>
      </c>
      <c r="B213" s="37" t="s">
        <v>59</v>
      </c>
      <c r="C213" s="37" t="s">
        <v>250</v>
      </c>
      <c r="D213" s="41" t="s">
        <v>242</v>
      </c>
      <c r="E213" s="38"/>
      <c r="F213" s="43" t="s">
        <v>373</v>
      </c>
      <c r="G213" s="38"/>
      <c r="H213" s="38"/>
      <c r="I213" s="39"/>
      <c r="J213" s="39"/>
      <c r="K213" s="56"/>
      <c r="L213" s="37"/>
      <c r="M213" s="40"/>
      <c r="N213" s="40"/>
      <c r="O213" s="57"/>
      <c r="P213" s="3"/>
      <c r="Q213" s="18"/>
      <c r="R213" s="18">
        <v>1</v>
      </c>
      <c r="S213" s="19"/>
      <c r="T213" s="18"/>
      <c r="U213" s="18"/>
    </row>
    <row r="214" spans="1:21" ht="22">
      <c r="A214" s="36" t="s">
        <v>863</v>
      </c>
      <c r="B214" s="37" t="s">
        <v>299</v>
      </c>
      <c r="C214" s="37" t="s">
        <v>862</v>
      </c>
      <c r="D214" s="41" t="s">
        <v>242</v>
      </c>
      <c r="E214" s="38"/>
      <c r="F214" s="42" t="s">
        <v>1358</v>
      </c>
      <c r="G214" s="38" t="s">
        <v>458</v>
      </c>
      <c r="H214" s="38" t="s">
        <v>864</v>
      </c>
      <c r="I214" s="39"/>
      <c r="J214" s="39"/>
      <c r="K214" s="56"/>
      <c r="L214" s="37"/>
      <c r="M214" s="40"/>
      <c r="N214" s="40"/>
      <c r="O214" s="57"/>
      <c r="P214" s="3"/>
      <c r="Q214" s="18"/>
      <c r="R214" s="18"/>
      <c r="S214" s="19">
        <v>1</v>
      </c>
      <c r="T214" s="18"/>
      <c r="U214" s="18"/>
    </row>
    <row r="215" spans="1:21" ht="44">
      <c r="A215" s="36" t="s">
        <v>866</v>
      </c>
      <c r="B215" s="37" t="s">
        <v>867</v>
      </c>
      <c r="C215" s="37" t="s">
        <v>865</v>
      </c>
      <c r="D215" s="41" t="s">
        <v>242</v>
      </c>
      <c r="E215" s="38" t="s">
        <v>936</v>
      </c>
      <c r="F215" s="42" t="s">
        <v>1358</v>
      </c>
      <c r="G215" s="38" t="s">
        <v>935</v>
      </c>
      <c r="H215" s="38" t="s">
        <v>1009</v>
      </c>
      <c r="I215" s="39"/>
      <c r="J215" s="39"/>
      <c r="K215" s="56"/>
      <c r="L215" s="37"/>
      <c r="M215" s="40"/>
      <c r="N215" s="40">
        <v>28379</v>
      </c>
      <c r="O215" s="57" t="s">
        <v>354</v>
      </c>
      <c r="P215" s="3"/>
      <c r="Q215" s="18"/>
      <c r="R215" s="18"/>
      <c r="S215" s="19">
        <v>1</v>
      </c>
      <c r="T215" s="18"/>
      <c r="U215" s="18"/>
    </row>
    <row r="216" spans="1:21" ht="33">
      <c r="A216" s="36" t="s">
        <v>857</v>
      </c>
      <c r="B216" s="37" t="s">
        <v>343</v>
      </c>
      <c r="C216" s="37" t="s">
        <v>856</v>
      </c>
      <c r="D216" s="41" t="s">
        <v>242</v>
      </c>
      <c r="E216" s="38" t="s">
        <v>947</v>
      </c>
      <c r="F216" s="42" t="s">
        <v>1358</v>
      </c>
      <c r="G216" s="38" t="s">
        <v>769</v>
      </c>
      <c r="H216" s="38" t="s">
        <v>858</v>
      </c>
      <c r="I216" s="39"/>
      <c r="J216" s="39"/>
      <c r="K216" s="56">
        <v>2001</v>
      </c>
      <c r="L216" s="37"/>
      <c r="M216" s="40"/>
      <c r="N216" s="40">
        <v>27677</v>
      </c>
      <c r="O216" s="57" t="s">
        <v>354</v>
      </c>
      <c r="P216" s="3"/>
      <c r="Q216" s="18"/>
      <c r="R216" s="18"/>
      <c r="S216" s="19">
        <v>1</v>
      </c>
      <c r="T216" s="18"/>
      <c r="U216" s="18"/>
    </row>
    <row r="217" spans="1:21" ht="62" customHeight="1">
      <c r="A217" s="36" t="s">
        <v>252</v>
      </c>
      <c r="B217" s="37" t="s">
        <v>55</v>
      </c>
      <c r="C217" s="37" t="s">
        <v>948</v>
      </c>
      <c r="D217" s="41" t="s">
        <v>242</v>
      </c>
      <c r="E217" s="38" t="s">
        <v>950</v>
      </c>
      <c r="F217" s="43" t="s">
        <v>373</v>
      </c>
      <c r="G217" s="38" t="s">
        <v>527</v>
      </c>
      <c r="H217" s="38" t="s">
        <v>949</v>
      </c>
      <c r="I217" s="39">
        <v>2005</v>
      </c>
      <c r="J217" s="39"/>
      <c r="K217" s="56"/>
      <c r="L217" s="37"/>
      <c r="M217" s="40"/>
      <c r="N217" s="40">
        <v>17149</v>
      </c>
      <c r="O217" s="57" t="s">
        <v>354</v>
      </c>
      <c r="P217" s="3"/>
      <c r="Q217" s="18"/>
      <c r="R217" s="18">
        <v>1</v>
      </c>
      <c r="S217" s="19"/>
      <c r="T217" s="18"/>
      <c r="U217" s="18"/>
    </row>
    <row r="218" spans="1:21" ht="55">
      <c r="A218" s="36" t="s">
        <v>246</v>
      </c>
      <c r="B218" s="37" t="s">
        <v>247</v>
      </c>
      <c r="C218" s="37" t="s">
        <v>951</v>
      </c>
      <c r="D218" s="41" t="s">
        <v>242</v>
      </c>
      <c r="E218" s="38" t="s">
        <v>1022</v>
      </c>
      <c r="F218" s="42" t="s">
        <v>1358</v>
      </c>
      <c r="G218" s="38"/>
      <c r="H218" s="38"/>
      <c r="I218" s="39"/>
      <c r="J218" s="39"/>
      <c r="K218" s="56">
        <v>2007</v>
      </c>
      <c r="L218" s="37"/>
      <c r="M218" s="40"/>
      <c r="N218" s="40">
        <v>438646</v>
      </c>
      <c r="O218" s="57" t="s">
        <v>354</v>
      </c>
      <c r="P218" s="3"/>
      <c r="Q218" s="18"/>
      <c r="R218" s="18"/>
      <c r="S218" s="19">
        <v>1</v>
      </c>
      <c r="T218" s="18"/>
      <c r="U218" s="18"/>
    </row>
    <row r="219" spans="1:21" ht="22">
      <c r="A219" s="36" t="s">
        <v>246</v>
      </c>
      <c r="B219" s="37" t="s">
        <v>247</v>
      </c>
      <c r="C219" s="37" t="s">
        <v>347</v>
      </c>
      <c r="D219" s="41" t="s">
        <v>1337</v>
      </c>
      <c r="E219" s="38" t="s">
        <v>248</v>
      </c>
      <c r="F219" s="43" t="s">
        <v>373</v>
      </c>
      <c r="G219" s="38" t="s">
        <v>302</v>
      </c>
      <c r="H219" s="38"/>
      <c r="I219" s="39"/>
      <c r="J219" s="39"/>
      <c r="K219" s="56"/>
      <c r="L219" s="37"/>
      <c r="M219" s="40"/>
      <c r="N219" s="40"/>
      <c r="O219" s="57"/>
      <c r="P219" s="3"/>
      <c r="Q219" s="18">
        <v>1</v>
      </c>
      <c r="R219" s="18"/>
      <c r="S219" s="19"/>
      <c r="T219" s="18"/>
      <c r="U219" s="18"/>
    </row>
    <row r="220" spans="1:21" ht="22">
      <c r="A220" s="36" t="s">
        <v>1024</v>
      </c>
      <c r="B220" s="37" t="s">
        <v>560</v>
      </c>
      <c r="C220" s="37" t="s">
        <v>1023</v>
      </c>
      <c r="D220" s="41" t="s">
        <v>241</v>
      </c>
      <c r="E220" s="38" t="s">
        <v>1026</v>
      </c>
      <c r="F220" s="43" t="s">
        <v>445</v>
      </c>
      <c r="G220" s="38" t="s">
        <v>372</v>
      </c>
      <c r="H220" s="38" t="s">
        <v>1025</v>
      </c>
      <c r="I220" s="39"/>
      <c r="J220" s="39"/>
      <c r="K220" s="56">
        <v>1999</v>
      </c>
      <c r="L220" s="37"/>
      <c r="M220" s="40">
        <v>512000</v>
      </c>
      <c r="N220" s="40"/>
      <c r="O220" s="57"/>
      <c r="P220" s="3"/>
      <c r="Q220" s="18"/>
      <c r="R220" s="18"/>
      <c r="S220" s="19">
        <v>1</v>
      </c>
      <c r="T220" s="18"/>
      <c r="U220" s="18"/>
    </row>
    <row r="221" spans="1:21" ht="22">
      <c r="A221" s="36" t="s">
        <v>1028</v>
      </c>
      <c r="B221" s="37" t="s">
        <v>59</v>
      </c>
      <c r="C221" s="37" t="s">
        <v>1027</v>
      </c>
      <c r="D221" s="41" t="s">
        <v>1337</v>
      </c>
      <c r="E221" s="38" t="s">
        <v>1029</v>
      </c>
      <c r="F221" s="42" t="s">
        <v>18</v>
      </c>
      <c r="G221" s="38" t="s">
        <v>372</v>
      </c>
      <c r="H221" s="38"/>
      <c r="I221" s="39"/>
      <c r="J221" s="39"/>
      <c r="K221" s="56"/>
      <c r="L221" s="37"/>
      <c r="M221" s="40"/>
      <c r="N221" s="40"/>
      <c r="O221" s="57"/>
      <c r="P221" s="3"/>
      <c r="Q221" s="18"/>
      <c r="R221" s="18"/>
      <c r="S221" s="19">
        <v>1</v>
      </c>
      <c r="T221" s="18"/>
      <c r="U221" s="18"/>
    </row>
    <row r="222" spans="1:21" ht="22">
      <c r="A222" s="36" t="s">
        <v>1028</v>
      </c>
      <c r="B222" s="37" t="s">
        <v>59</v>
      </c>
      <c r="C222" s="37" t="s">
        <v>1030</v>
      </c>
      <c r="D222" s="41" t="s">
        <v>1337</v>
      </c>
      <c r="E222" s="38" t="s">
        <v>1032</v>
      </c>
      <c r="F222" s="42" t="s">
        <v>1358</v>
      </c>
      <c r="G222" s="38" t="s">
        <v>527</v>
      </c>
      <c r="H222" s="38" t="s">
        <v>1031</v>
      </c>
      <c r="I222" s="39"/>
      <c r="J222" s="39"/>
      <c r="K222" s="56"/>
      <c r="L222" s="37"/>
      <c r="M222" s="40">
        <v>900</v>
      </c>
      <c r="N222" s="40">
        <v>4190</v>
      </c>
      <c r="O222" s="57" t="s">
        <v>354</v>
      </c>
      <c r="P222" s="3"/>
      <c r="Q222" s="18"/>
      <c r="R222" s="18"/>
      <c r="S222" s="19">
        <v>1</v>
      </c>
      <c r="T222" s="18"/>
      <c r="U222" s="18"/>
    </row>
    <row r="223" spans="1:21" ht="66">
      <c r="A223" s="36" t="s">
        <v>1028</v>
      </c>
      <c r="B223" s="37" t="s">
        <v>59</v>
      </c>
      <c r="C223" s="37" t="s">
        <v>1116</v>
      </c>
      <c r="D223" s="41" t="s">
        <v>242</v>
      </c>
      <c r="E223" s="38"/>
      <c r="F223" s="43" t="s">
        <v>1360</v>
      </c>
      <c r="G223" s="38"/>
      <c r="H223" s="38" t="s">
        <v>1202</v>
      </c>
      <c r="I223" s="39"/>
      <c r="J223" s="39"/>
      <c r="K223" s="56"/>
      <c r="L223" s="37"/>
      <c r="M223" s="40"/>
      <c r="N223" s="40"/>
      <c r="O223" s="57"/>
      <c r="P223" s="3"/>
      <c r="Q223" s="18"/>
      <c r="R223" s="18"/>
      <c r="S223" s="19"/>
      <c r="T223" s="18">
        <v>1</v>
      </c>
      <c r="U223" s="18"/>
    </row>
    <row r="224" spans="1:21" ht="33">
      <c r="A224" s="36" t="s">
        <v>254</v>
      </c>
      <c r="B224" s="37" t="s">
        <v>59</v>
      </c>
      <c r="C224" s="37" t="s">
        <v>253</v>
      </c>
      <c r="D224" s="41" t="s">
        <v>175</v>
      </c>
      <c r="E224" s="38"/>
      <c r="F224" s="43" t="s">
        <v>373</v>
      </c>
      <c r="G224" s="38"/>
      <c r="H224" s="38" t="s">
        <v>255</v>
      </c>
      <c r="I224" s="39"/>
      <c r="J224" s="39"/>
      <c r="K224" s="56"/>
      <c r="L224" s="37"/>
      <c r="M224" s="40"/>
      <c r="N224" s="40"/>
      <c r="O224" s="57"/>
      <c r="P224" s="3"/>
      <c r="Q224" s="18"/>
      <c r="R224" s="18">
        <v>1</v>
      </c>
      <c r="S224" s="19"/>
      <c r="T224" s="18"/>
      <c r="U224" s="18"/>
    </row>
    <row r="225" spans="1:21" ht="33">
      <c r="A225" s="36" t="s">
        <v>1034</v>
      </c>
      <c r="B225" s="37" t="s">
        <v>48</v>
      </c>
      <c r="C225" s="37" t="s">
        <v>1033</v>
      </c>
      <c r="D225" s="41" t="s">
        <v>242</v>
      </c>
      <c r="E225" s="38"/>
      <c r="F225" s="42" t="s">
        <v>1358</v>
      </c>
      <c r="G225" s="38"/>
      <c r="H225" s="38" t="s">
        <v>1110</v>
      </c>
      <c r="I225" s="39">
        <v>2007</v>
      </c>
      <c r="J225" s="39"/>
      <c r="K225" s="56"/>
      <c r="L225" s="37"/>
      <c r="M225" s="40"/>
      <c r="N225" s="40">
        <v>171231</v>
      </c>
      <c r="O225" s="57" t="s">
        <v>354</v>
      </c>
      <c r="P225" s="3"/>
      <c r="Q225" s="18"/>
      <c r="R225" s="18"/>
      <c r="S225" s="19">
        <v>1</v>
      </c>
      <c r="T225" s="18"/>
      <c r="U225" s="18"/>
    </row>
    <row r="226" spans="1:21" ht="33">
      <c r="A226" s="36" t="s">
        <v>870</v>
      </c>
      <c r="B226" s="37" t="s">
        <v>296</v>
      </c>
      <c r="C226" s="37" t="s">
        <v>869</v>
      </c>
      <c r="D226" s="41" t="s">
        <v>1337</v>
      </c>
      <c r="E226" s="38"/>
      <c r="F226" s="42" t="s">
        <v>1358</v>
      </c>
      <c r="G226" s="38" t="s">
        <v>458</v>
      </c>
      <c r="H226" s="38" t="s">
        <v>952</v>
      </c>
      <c r="I226" s="39"/>
      <c r="J226" s="39"/>
      <c r="K226" s="56"/>
      <c r="L226" s="37"/>
      <c r="M226" s="40"/>
      <c r="N226" s="40"/>
      <c r="O226" s="57"/>
      <c r="P226" s="3"/>
      <c r="Q226" s="18"/>
      <c r="R226" s="18"/>
      <c r="S226" s="19">
        <v>1</v>
      </c>
      <c r="T226" s="18"/>
      <c r="U226" s="18"/>
    </row>
    <row r="227" spans="1:21" ht="33">
      <c r="A227" s="36" t="s">
        <v>945</v>
      </c>
      <c r="B227" s="37" t="s">
        <v>266</v>
      </c>
      <c r="C227" s="37" t="s">
        <v>944</v>
      </c>
      <c r="D227" s="41" t="s">
        <v>242</v>
      </c>
      <c r="E227" s="38" t="s">
        <v>1091</v>
      </c>
      <c r="F227" s="42" t="s">
        <v>1358</v>
      </c>
      <c r="G227" s="38" t="s">
        <v>762</v>
      </c>
      <c r="H227" s="38" t="s">
        <v>946</v>
      </c>
      <c r="I227" s="39"/>
      <c r="J227" s="39"/>
      <c r="K227" s="56"/>
      <c r="L227" s="37"/>
      <c r="M227" s="40"/>
      <c r="N227" s="40">
        <v>59395</v>
      </c>
      <c r="O227" s="57" t="s">
        <v>354</v>
      </c>
      <c r="P227" s="3"/>
      <c r="Q227" s="18"/>
      <c r="R227" s="18"/>
      <c r="S227" s="19">
        <v>1</v>
      </c>
      <c r="T227" s="18"/>
      <c r="U227" s="18"/>
    </row>
    <row r="228" spans="1:21" ht="44">
      <c r="A228" s="36" t="s">
        <v>1093</v>
      </c>
      <c r="B228" s="37" t="s">
        <v>59</v>
      </c>
      <c r="C228" s="37" t="s">
        <v>1092</v>
      </c>
      <c r="D228" s="41" t="s">
        <v>103</v>
      </c>
      <c r="E228" s="38" t="s">
        <v>1095</v>
      </c>
      <c r="F228" s="42" t="s">
        <v>1358</v>
      </c>
      <c r="G228" s="38" t="s">
        <v>49</v>
      </c>
      <c r="H228" s="38" t="s">
        <v>1094</v>
      </c>
      <c r="I228" s="39"/>
      <c r="J228" s="39">
        <v>38472</v>
      </c>
      <c r="K228" s="56"/>
      <c r="L228" s="37"/>
      <c r="M228" s="40"/>
      <c r="N228" s="40"/>
      <c r="O228" s="57"/>
      <c r="P228" s="3"/>
      <c r="Q228" s="18"/>
      <c r="R228" s="18"/>
      <c r="S228" s="19">
        <v>1</v>
      </c>
      <c r="T228" s="18"/>
      <c r="U228" s="18"/>
    </row>
    <row r="229" spans="1:21">
      <c r="A229" s="36" t="s">
        <v>1204</v>
      </c>
      <c r="B229" s="37" t="s">
        <v>1042</v>
      </c>
      <c r="C229" s="37" t="s">
        <v>1203</v>
      </c>
      <c r="D229" s="41" t="s">
        <v>242</v>
      </c>
      <c r="E229" s="38"/>
      <c r="F229" s="43" t="s">
        <v>1360</v>
      </c>
      <c r="G229" s="38"/>
      <c r="H229" s="38"/>
      <c r="I229" s="39"/>
      <c r="J229" s="39"/>
      <c r="K229" s="56"/>
      <c r="L229" s="37"/>
      <c r="M229" s="40"/>
      <c r="N229" s="40"/>
      <c r="O229" s="57"/>
      <c r="P229" s="3"/>
      <c r="Q229" s="18"/>
      <c r="R229" s="18"/>
      <c r="S229" s="19"/>
      <c r="T229" s="18">
        <v>1</v>
      </c>
      <c r="U229" s="18"/>
    </row>
    <row r="230" spans="1:21">
      <c r="A230" s="36" t="s">
        <v>257</v>
      </c>
      <c r="B230" s="37" t="s">
        <v>59</v>
      </c>
      <c r="C230" s="37" t="s">
        <v>256</v>
      </c>
      <c r="D230" s="41" t="s">
        <v>242</v>
      </c>
      <c r="E230" s="38"/>
      <c r="F230" s="43" t="s">
        <v>373</v>
      </c>
      <c r="G230" s="38"/>
      <c r="H230" s="38"/>
      <c r="I230" s="39"/>
      <c r="J230" s="39"/>
      <c r="K230" s="56"/>
      <c r="L230" s="37"/>
      <c r="M230" s="40"/>
      <c r="N230" s="40"/>
      <c r="O230" s="57"/>
      <c r="P230" s="3"/>
      <c r="Q230" s="18"/>
      <c r="R230" s="18">
        <v>1</v>
      </c>
      <c r="S230" s="19"/>
      <c r="T230" s="18"/>
      <c r="U230" s="18"/>
    </row>
    <row r="231" spans="1:21">
      <c r="A231" s="36" t="s">
        <v>259</v>
      </c>
      <c r="B231" s="37" t="s">
        <v>55</v>
      </c>
      <c r="C231" s="37" t="s">
        <v>258</v>
      </c>
      <c r="D231" s="41" t="s">
        <v>174</v>
      </c>
      <c r="E231" s="38"/>
      <c r="F231" s="43" t="s">
        <v>373</v>
      </c>
      <c r="G231" s="38"/>
      <c r="H231" s="38"/>
      <c r="I231" s="39"/>
      <c r="J231" s="39"/>
      <c r="K231" s="56"/>
      <c r="L231" s="37"/>
      <c r="M231" s="40"/>
      <c r="N231" s="40"/>
      <c r="O231" s="57"/>
      <c r="P231" s="3"/>
      <c r="Q231" s="18"/>
      <c r="R231" s="18">
        <v>1</v>
      </c>
      <c r="S231" s="19"/>
      <c r="T231" s="18"/>
      <c r="U231" s="18"/>
    </row>
    <row r="232" spans="1:21" ht="33">
      <c r="A232" s="36" t="s">
        <v>261</v>
      </c>
      <c r="B232" s="37" t="s">
        <v>55</v>
      </c>
      <c r="C232" s="37" t="s">
        <v>249</v>
      </c>
      <c r="D232" s="41" t="s">
        <v>24</v>
      </c>
      <c r="E232" s="45" t="s">
        <v>23</v>
      </c>
      <c r="F232" s="43" t="s">
        <v>373</v>
      </c>
      <c r="G232" s="45" t="s">
        <v>72</v>
      </c>
      <c r="H232" s="38" t="s">
        <v>262</v>
      </c>
      <c r="I232" s="39"/>
      <c r="J232" s="39"/>
      <c r="K232" s="56">
        <v>38472</v>
      </c>
      <c r="L232" s="37"/>
      <c r="M232" s="40"/>
      <c r="N232" s="40">
        <v>5914</v>
      </c>
      <c r="O232" s="57" t="s">
        <v>371</v>
      </c>
      <c r="P232" s="3"/>
      <c r="Q232" s="18">
        <v>1</v>
      </c>
      <c r="R232" s="18"/>
      <c r="S232" s="19"/>
      <c r="T232" s="18"/>
      <c r="U232" s="18"/>
    </row>
    <row r="233" spans="1:21" ht="66">
      <c r="A233" s="36" t="s">
        <v>1097</v>
      </c>
      <c r="B233" s="37" t="s">
        <v>730</v>
      </c>
      <c r="C233" s="37" t="s">
        <v>1096</v>
      </c>
      <c r="D233" s="41" t="s">
        <v>1337</v>
      </c>
      <c r="E233" s="38" t="s">
        <v>1099</v>
      </c>
      <c r="F233" s="42" t="s">
        <v>1358</v>
      </c>
      <c r="G233" s="38" t="s">
        <v>1098</v>
      </c>
      <c r="H233" s="38" t="s">
        <v>1109</v>
      </c>
      <c r="I233" s="39"/>
      <c r="J233" s="39"/>
      <c r="K233" s="56">
        <v>37786</v>
      </c>
      <c r="L233" s="37"/>
      <c r="M233" s="40">
        <v>8000</v>
      </c>
      <c r="N233" s="40">
        <v>114114</v>
      </c>
      <c r="O233" s="57" t="s">
        <v>354</v>
      </c>
      <c r="P233" s="3"/>
      <c r="Q233" s="18"/>
      <c r="R233" s="18"/>
      <c r="S233" s="19">
        <v>1</v>
      </c>
      <c r="T233" s="18"/>
      <c r="U233" s="18"/>
    </row>
    <row r="234" spans="1:21" ht="22">
      <c r="A234" s="36" t="s">
        <v>265</v>
      </c>
      <c r="B234" s="37" t="s">
        <v>266</v>
      </c>
      <c r="C234" s="37" t="s">
        <v>264</v>
      </c>
      <c r="D234" s="41" t="s">
        <v>1337</v>
      </c>
      <c r="E234" s="38" t="s">
        <v>268</v>
      </c>
      <c r="F234" s="43" t="s">
        <v>373</v>
      </c>
      <c r="G234" s="38" t="s">
        <v>1373</v>
      </c>
      <c r="H234" s="38" t="s">
        <v>267</v>
      </c>
      <c r="I234" s="39"/>
      <c r="J234" s="39"/>
      <c r="K234" s="56">
        <v>36341</v>
      </c>
      <c r="L234" s="37"/>
      <c r="M234" s="40"/>
      <c r="N234" s="40">
        <v>54660</v>
      </c>
      <c r="O234" s="57" t="s">
        <v>371</v>
      </c>
      <c r="P234" s="3"/>
      <c r="Q234" s="18">
        <v>1</v>
      </c>
      <c r="R234" s="18"/>
      <c r="S234" s="19"/>
      <c r="T234" s="18"/>
      <c r="U234" s="18"/>
    </row>
    <row r="235" spans="1:21" ht="22">
      <c r="A235" s="36" t="s">
        <v>1101</v>
      </c>
      <c r="B235" s="37" t="s">
        <v>312</v>
      </c>
      <c r="C235" s="37" t="s">
        <v>1100</v>
      </c>
      <c r="D235" s="41" t="s">
        <v>1337</v>
      </c>
      <c r="E235" s="38" t="s">
        <v>1036</v>
      </c>
      <c r="F235" s="42" t="s">
        <v>1358</v>
      </c>
      <c r="G235" s="38"/>
      <c r="H235" s="38" t="s">
        <v>1035</v>
      </c>
      <c r="I235" s="39">
        <v>2008</v>
      </c>
      <c r="J235" s="39"/>
      <c r="K235" s="56"/>
      <c r="L235" s="37"/>
      <c r="M235" s="40">
        <v>1500</v>
      </c>
      <c r="N235" s="40">
        <v>1576924</v>
      </c>
      <c r="O235" s="57" t="s">
        <v>354</v>
      </c>
      <c r="P235" s="3"/>
      <c r="Q235" s="18"/>
      <c r="R235" s="18"/>
      <c r="S235" s="19">
        <v>1</v>
      </c>
      <c r="T235" s="18"/>
      <c r="U235" s="18"/>
    </row>
    <row r="236" spans="1:21">
      <c r="A236" s="36" t="s">
        <v>270</v>
      </c>
      <c r="B236" s="37" t="s">
        <v>305</v>
      </c>
      <c r="C236" s="37" t="s">
        <v>269</v>
      </c>
      <c r="D236" s="41" t="s">
        <v>242</v>
      </c>
      <c r="E236" s="38" t="s">
        <v>271</v>
      </c>
      <c r="F236" s="43" t="s">
        <v>373</v>
      </c>
      <c r="G236" s="38" t="s">
        <v>302</v>
      </c>
      <c r="H236" s="38"/>
      <c r="I236" s="39">
        <v>36981</v>
      </c>
      <c r="J236" s="39"/>
      <c r="K236" s="56">
        <v>37103</v>
      </c>
      <c r="L236" s="37">
        <v>5</v>
      </c>
      <c r="M236" s="40"/>
      <c r="N236" s="40">
        <v>4570</v>
      </c>
      <c r="O236" s="57" t="s">
        <v>371</v>
      </c>
      <c r="P236" s="3"/>
      <c r="Q236" s="18">
        <v>1</v>
      </c>
      <c r="R236" s="18"/>
      <c r="S236" s="19"/>
      <c r="T236" s="18"/>
      <c r="U236" s="18"/>
    </row>
    <row r="237" spans="1:21" ht="22">
      <c r="A237" s="36" t="s">
        <v>1104</v>
      </c>
      <c r="B237" s="37" t="s">
        <v>867</v>
      </c>
      <c r="C237" s="37" t="s">
        <v>1103</v>
      </c>
      <c r="D237" s="41" t="s">
        <v>242</v>
      </c>
      <c r="E237" s="38" t="s">
        <v>1105</v>
      </c>
      <c r="F237" s="42" t="s">
        <v>1358</v>
      </c>
      <c r="G237" s="38"/>
      <c r="H237" s="38"/>
      <c r="I237" s="39"/>
      <c r="J237" s="39"/>
      <c r="K237" s="56">
        <v>38240</v>
      </c>
      <c r="L237" s="37"/>
      <c r="M237" s="40"/>
      <c r="N237" s="40">
        <v>42652</v>
      </c>
      <c r="O237" s="57" t="s">
        <v>354</v>
      </c>
      <c r="P237" s="3"/>
      <c r="Q237" s="18"/>
      <c r="R237" s="18"/>
      <c r="S237" s="19">
        <v>1</v>
      </c>
      <c r="T237" s="18"/>
      <c r="U237" s="18"/>
    </row>
    <row r="238" spans="1:21" ht="44">
      <c r="A238" s="36" t="s">
        <v>962</v>
      </c>
      <c r="B238" s="37" t="s">
        <v>266</v>
      </c>
      <c r="C238" s="37" t="s">
        <v>961</v>
      </c>
      <c r="D238" s="41" t="s">
        <v>242</v>
      </c>
      <c r="E238" s="38"/>
      <c r="F238" s="42" t="s">
        <v>1358</v>
      </c>
      <c r="G238" s="38" t="s">
        <v>626</v>
      </c>
      <c r="H238" s="38" t="s">
        <v>1363</v>
      </c>
      <c r="I238" s="39"/>
      <c r="J238" s="39"/>
      <c r="K238" s="56"/>
      <c r="L238" s="37"/>
      <c r="M238" s="40">
        <v>110</v>
      </c>
      <c r="N238" s="40">
        <v>49692</v>
      </c>
      <c r="O238" s="57" t="s">
        <v>354</v>
      </c>
      <c r="P238" s="3"/>
      <c r="Q238" s="18"/>
      <c r="R238" s="18"/>
      <c r="S238" s="19">
        <v>1</v>
      </c>
      <c r="T238" s="18"/>
      <c r="U238" s="18"/>
    </row>
    <row r="239" spans="1:21">
      <c r="A239" s="36" t="s">
        <v>394</v>
      </c>
      <c r="B239" s="37" t="s">
        <v>59</v>
      </c>
      <c r="C239" s="37" t="s">
        <v>260</v>
      </c>
      <c r="D239" s="41" t="s">
        <v>242</v>
      </c>
      <c r="E239" s="38"/>
      <c r="F239" s="43" t="s">
        <v>373</v>
      </c>
      <c r="G239" s="38"/>
      <c r="H239" s="38"/>
      <c r="I239" s="39"/>
      <c r="J239" s="39"/>
      <c r="K239" s="56"/>
      <c r="L239" s="37"/>
      <c r="M239" s="40"/>
      <c r="N239" s="40"/>
      <c r="O239" s="57"/>
      <c r="P239" s="3"/>
      <c r="Q239" s="18"/>
      <c r="R239" s="18">
        <v>1</v>
      </c>
      <c r="S239" s="19"/>
      <c r="T239" s="18"/>
      <c r="U239" s="18"/>
    </row>
    <row r="240" spans="1:21" ht="22">
      <c r="A240" s="36" t="s">
        <v>964</v>
      </c>
      <c r="B240" s="37" t="s">
        <v>418</v>
      </c>
      <c r="C240" s="37" t="s">
        <v>963</v>
      </c>
      <c r="D240" s="41" t="s">
        <v>1337</v>
      </c>
      <c r="E240" s="38" t="s">
        <v>965</v>
      </c>
      <c r="F240" s="42" t="s">
        <v>1358</v>
      </c>
      <c r="G240" s="38" t="s">
        <v>960</v>
      </c>
      <c r="H240" s="38" t="s">
        <v>685</v>
      </c>
      <c r="I240" s="39"/>
      <c r="J240" s="39"/>
      <c r="K240" s="56">
        <v>38107</v>
      </c>
      <c r="L240" s="37"/>
      <c r="M240" s="40"/>
      <c r="N240" s="40">
        <v>12215</v>
      </c>
      <c r="O240" s="57" t="s">
        <v>354</v>
      </c>
      <c r="P240" s="3"/>
      <c r="Q240" s="18"/>
      <c r="R240" s="18"/>
      <c r="S240" s="19">
        <v>1</v>
      </c>
      <c r="T240" s="18"/>
      <c r="U240" s="18"/>
    </row>
    <row r="241" spans="1:21" ht="22">
      <c r="A241" s="36" t="s">
        <v>904</v>
      </c>
      <c r="B241" s="37" t="s">
        <v>710</v>
      </c>
      <c r="C241" s="37" t="s">
        <v>966</v>
      </c>
      <c r="D241" s="41" t="s">
        <v>242</v>
      </c>
      <c r="E241" s="38" t="s">
        <v>808</v>
      </c>
      <c r="F241" s="42" t="s">
        <v>1358</v>
      </c>
      <c r="G241" s="38"/>
      <c r="H241" s="38" t="s">
        <v>807</v>
      </c>
      <c r="I241" s="39"/>
      <c r="J241" s="39"/>
      <c r="K241" s="56">
        <v>38520</v>
      </c>
      <c r="L241" s="37"/>
      <c r="M241" s="40">
        <v>400</v>
      </c>
      <c r="N241" s="40">
        <v>575930</v>
      </c>
      <c r="O241" s="57" t="s">
        <v>354</v>
      </c>
      <c r="P241" s="3"/>
      <c r="Q241" s="18"/>
      <c r="R241" s="18"/>
      <c r="S241" s="19">
        <v>1</v>
      </c>
      <c r="T241" s="18"/>
      <c r="U241" s="18"/>
    </row>
    <row r="242" spans="1:21" ht="121">
      <c r="A242" s="36" t="s">
        <v>810</v>
      </c>
      <c r="B242" s="37" t="s">
        <v>186</v>
      </c>
      <c r="C242" s="37" t="s">
        <v>809</v>
      </c>
      <c r="D242" s="41" t="s">
        <v>1337</v>
      </c>
      <c r="E242" s="38" t="s">
        <v>1063</v>
      </c>
      <c r="F242" s="42" t="s">
        <v>1358</v>
      </c>
      <c r="G242" s="38" t="s">
        <v>1048</v>
      </c>
      <c r="H242" s="38" t="s">
        <v>1047</v>
      </c>
      <c r="I242" s="39"/>
      <c r="J242" s="39"/>
      <c r="K242" s="56"/>
      <c r="L242" s="37"/>
      <c r="M242" s="40"/>
      <c r="N242" s="40">
        <v>100577</v>
      </c>
      <c r="O242" s="57" t="s">
        <v>354</v>
      </c>
      <c r="P242" s="3"/>
      <c r="Q242" s="18"/>
      <c r="R242" s="18"/>
      <c r="S242" s="19">
        <v>1</v>
      </c>
      <c r="T242" s="18"/>
      <c r="U242" s="18"/>
    </row>
    <row r="243" spans="1:21" s="78" customFormat="1" ht="44">
      <c r="A243" s="46" t="s">
        <v>396</v>
      </c>
      <c r="B243" s="41" t="s">
        <v>397</v>
      </c>
      <c r="C243" s="41" t="s">
        <v>395</v>
      </c>
      <c r="D243" s="41" t="s">
        <v>1280</v>
      </c>
      <c r="E243" s="45" t="s">
        <v>1341</v>
      </c>
      <c r="F243" s="42" t="s">
        <v>373</v>
      </c>
      <c r="G243" s="45" t="s">
        <v>302</v>
      </c>
      <c r="H243" s="45"/>
      <c r="I243" s="44"/>
      <c r="J243" s="44"/>
      <c r="K243" s="58">
        <v>40365</v>
      </c>
      <c r="L243" s="41"/>
      <c r="M243" s="79"/>
      <c r="N243" s="79"/>
      <c r="O243" s="74"/>
      <c r="P243" s="75"/>
      <c r="Q243" s="76"/>
      <c r="R243" s="76">
        <v>1</v>
      </c>
      <c r="S243" s="77"/>
      <c r="T243" s="76"/>
      <c r="U243" s="76"/>
    </row>
    <row r="244" spans="1:21" ht="22">
      <c r="A244" s="36" t="s">
        <v>759</v>
      </c>
      <c r="B244" s="37" t="s">
        <v>560</v>
      </c>
      <c r="C244" s="37" t="s">
        <v>758</v>
      </c>
      <c r="D244" s="41" t="s">
        <v>242</v>
      </c>
      <c r="E244" s="38" t="s">
        <v>860</v>
      </c>
      <c r="F244" s="42" t="s">
        <v>1358</v>
      </c>
      <c r="G244" s="38"/>
      <c r="H244" s="38"/>
      <c r="I244" s="39">
        <v>2006</v>
      </c>
      <c r="J244" s="39"/>
      <c r="K244" s="56"/>
      <c r="L244" s="37"/>
      <c r="M244" s="40"/>
      <c r="N244" s="40">
        <v>29654</v>
      </c>
      <c r="O244" s="57" t="s">
        <v>354</v>
      </c>
      <c r="P244" s="3"/>
      <c r="Q244" s="18"/>
      <c r="R244" s="18"/>
      <c r="S244" s="19">
        <v>1</v>
      </c>
      <c r="T244" s="18"/>
      <c r="U244" s="18"/>
    </row>
    <row r="245" spans="1:21" ht="55">
      <c r="A245" s="36" t="s">
        <v>914</v>
      </c>
      <c r="B245" s="37" t="s">
        <v>312</v>
      </c>
      <c r="C245" s="37" t="s">
        <v>812</v>
      </c>
      <c r="D245" s="41" t="s">
        <v>242</v>
      </c>
      <c r="E245" s="38" t="s">
        <v>968</v>
      </c>
      <c r="F245" s="43" t="s">
        <v>1360</v>
      </c>
      <c r="G245" s="38"/>
      <c r="H245" s="38" t="s">
        <v>915</v>
      </c>
      <c r="I245" s="39"/>
      <c r="J245" s="39"/>
      <c r="K245" s="56"/>
      <c r="L245" s="37"/>
      <c r="M245" s="40"/>
      <c r="N245" s="40">
        <v>42697</v>
      </c>
      <c r="O245" s="57" t="s">
        <v>354</v>
      </c>
      <c r="P245" s="3"/>
      <c r="Q245" s="18"/>
      <c r="R245" s="18"/>
      <c r="S245" s="19"/>
      <c r="T245" s="18">
        <v>1</v>
      </c>
      <c r="U245" s="18"/>
    </row>
    <row r="246" spans="1:21" ht="44">
      <c r="A246" s="36" t="s">
        <v>970</v>
      </c>
      <c r="B246" s="37" t="s">
        <v>389</v>
      </c>
      <c r="C246" s="37" t="s">
        <v>969</v>
      </c>
      <c r="D246" s="41" t="s">
        <v>241</v>
      </c>
      <c r="E246" s="38" t="s">
        <v>916</v>
      </c>
      <c r="F246" s="42" t="s">
        <v>1358</v>
      </c>
      <c r="G246" s="38" t="s">
        <v>910</v>
      </c>
      <c r="H246" s="38" t="s">
        <v>971</v>
      </c>
      <c r="I246" s="39"/>
      <c r="J246" s="39"/>
      <c r="K246" s="56">
        <v>38776</v>
      </c>
      <c r="L246" s="37"/>
      <c r="M246" s="40"/>
      <c r="N246" s="40">
        <v>828770</v>
      </c>
      <c r="O246" s="57" t="s">
        <v>371</v>
      </c>
      <c r="P246" s="3"/>
      <c r="Q246" s="18"/>
      <c r="R246" s="18"/>
      <c r="S246" s="19">
        <v>1</v>
      </c>
      <c r="T246" s="18"/>
      <c r="U246" s="18"/>
    </row>
    <row r="247" spans="1:21" ht="22">
      <c r="A247" s="36" t="s">
        <v>976</v>
      </c>
      <c r="B247" s="37" t="s">
        <v>543</v>
      </c>
      <c r="C247" s="37" t="s">
        <v>975</v>
      </c>
      <c r="D247" s="41" t="s">
        <v>1337</v>
      </c>
      <c r="E247" s="38"/>
      <c r="F247" s="42" t="s">
        <v>1358</v>
      </c>
      <c r="G247" s="38" t="s">
        <v>420</v>
      </c>
      <c r="H247" s="38" t="s">
        <v>977</v>
      </c>
      <c r="I247" s="39"/>
      <c r="J247" s="39"/>
      <c r="K247" s="56"/>
      <c r="L247" s="37"/>
      <c r="M247" s="40"/>
      <c r="N247" s="40"/>
      <c r="O247" s="57"/>
      <c r="P247" s="3"/>
      <c r="Q247" s="18"/>
      <c r="R247" s="18"/>
      <c r="S247" s="19">
        <v>1</v>
      </c>
      <c r="T247" s="18"/>
      <c r="U247" s="18"/>
    </row>
    <row r="248" spans="1:21" ht="33">
      <c r="A248" s="36" t="s">
        <v>399</v>
      </c>
      <c r="B248" s="37" t="s">
        <v>266</v>
      </c>
      <c r="C248" s="37" t="s">
        <v>398</v>
      </c>
      <c r="D248" s="41" t="s">
        <v>242</v>
      </c>
      <c r="E248" s="38" t="s">
        <v>393</v>
      </c>
      <c r="F248" s="43" t="s">
        <v>373</v>
      </c>
      <c r="G248" s="38" t="s">
        <v>400</v>
      </c>
      <c r="H248" s="38" t="s">
        <v>135</v>
      </c>
      <c r="I248" s="39"/>
      <c r="J248" s="44" t="s">
        <v>136</v>
      </c>
      <c r="K248" s="56"/>
      <c r="L248" s="37"/>
      <c r="M248" s="40"/>
      <c r="N248" s="40"/>
      <c r="O248" s="57"/>
      <c r="P248" s="3"/>
      <c r="Q248" s="18"/>
      <c r="R248" s="18">
        <v>1</v>
      </c>
      <c r="S248" s="19"/>
      <c r="T248" s="18"/>
      <c r="U248" s="18"/>
    </row>
    <row r="249" spans="1:21" ht="66">
      <c r="A249" s="36" t="s">
        <v>979</v>
      </c>
      <c r="B249" s="37" t="s">
        <v>266</v>
      </c>
      <c r="C249" s="37" t="s">
        <v>978</v>
      </c>
      <c r="D249" s="41" t="s">
        <v>1337</v>
      </c>
      <c r="E249" s="38" t="s">
        <v>981</v>
      </c>
      <c r="F249" s="42" t="s">
        <v>1358</v>
      </c>
      <c r="G249" s="38" t="s">
        <v>980</v>
      </c>
      <c r="H249" s="38" t="s">
        <v>1191</v>
      </c>
      <c r="I249" s="39"/>
      <c r="J249" s="39"/>
      <c r="K249" s="56"/>
      <c r="L249" s="37"/>
      <c r="M249" s="40"/>
      <c r="N249" s="40">
        <v>74060</v>
      </c>
      <c r="O249" s="57" t="s">
        <v>354</v>
      </c>
      <c r="P249" s="3"/>
      <c r="Q249" s="18"/>
      <c r="R249" s="18"/>
      <c r="S249" s="19">
        <v>1</v>
      </c>
      <c r="T249" s="18"/>
      <c r="U249" s="18"/>
    </row>
    <row r="250" spans="1:21" ht="44">
      <c r="A250" s="36" t="s">
        <v>1284</v>
      </c>
      <c r="B250" s="37" t="s">
        <v>543</v>
      </c>
      <c r="C250" s="37" t="s">
        <v>1283</v>
      </c>
      <c r="D250" s="41" t="s">
        <v>1337</v>
      </c>
      <c r="E250" s="38"/>
      <c r="F250" s="42" t="s">
        <v>1361</v>
      </c>
      <c r="G250" s="38" t="s">
        <v>420</v>
      </c>
      <c r="H250" s="38" t="s">
        <v>1285</v>
      </c>
      <c r="I250" s="39"/>
      <c r="J250" s="39"/>
      <c r="K250" s="56"/>
      <c r="L250" s="37"/>
      <c r="M250" s="40"/>
      <c r="N250" s="40"/>
      <c r="O250" s="57"/>
      <c r="P250" s="3"/>
      <c r="Q250" s="18"/>
      <c r="R250" s="18"/>
      <c r="S250" s="19"/>
      <c r="T250" s="18"/>
      <c r="U250" s="18">
        <v>1</v>
      </c>
    </row>
    <row r="251" spans="1:21" ht="22">
      <c r="A251" s="36" t="s">
        <v>538</v>
      </c>
      <c r="B251" s="37" t="s">
        <v>338</v>
      </c>
      <c r="C251" s="37" t="s">
        <v>537</v>
      </c>
      <c r="D251" s="41" t="s">
        <v>242</v>
      </c>
      <c r="E251" s="38"/>
      <c r="F251" s="43" t="s">
        <v>373</v>
      </c>
      <c r="G251" s="38"/>
      <c r="H251" s="38"/>
      <c r="I251" s="39"/>
      <c r="J251" s="39"/>
      <c r="K251" s="56"/>
      <c r="L251" s="37"/>
      <c r="M251" s="40"/>
      <c r="N251" s="40"/>
      <c r="O251" s="57"/>
      <c r="P251" s="3"/>
      <c r="Q251" s="18"/>
      <c r="R251" s="18">
        <v>1</v>
      </c>
      <c r="S251" s="19"/>
      <c r="T251" s="18"/>
      <c r="U251" s="18"/>
    </row>
    <row r="252" spans="1:21" ht="22">
      <c r="A252" s="36" t="s">
        <v>974</v>
      </c>
      <c r="B252" s="37" t="s">
        <v>266</v>
      </c>
      <c r="C252" s="37" t="s">
        <v>982</v>
      </c>
      <c r="D252" s="41" t="s">
        <v>1337</v>
      </c>
      <c r="E252" s="38" t="s">
        <v>982</v>
      </c>
      <c r="F252" s="42" t="s">
        <v>1358</v>
      </c>
      <c r="G252" s="38" t="s">
        <v>841</v>
      </c>
      <c r="H252" s="38" t="s">
        <v>1062</v>
      </c>
      <c r="I252" s="39"/>
      <c r="J252" s="39"/>
      <c r="K252" s="56"/>
      <c r="L252" s="37"/>
      <c r="M252" s="40"/>
      <c r="N252" s="40"/>
      <c r="O252" s="57"/>
      <c r="P252" s="3"/>
      <c r="Q252" s="18"/>
      <c r="R252" s="18"/>
      <c r="S252" s="19">
        <v>1</v>
      </c>
      <c r="T252" s="18"/>
      <c r="U252" s="18"/>
    </row>
    <row r="253" spans="1:21" ht="110">
      <c r="A253" s="36" t="s">
        <v>974</v>
      </c>
      <c r="B253" s="37" t="s">
        <v>186</v>
      </c>
      <c r="C253" s="37" t="s">
        <v>1125</v>
      </c>
      <c r="D253" s="41" t="s">
        <v>1337</v>
      </c>
      <c r="E253" s="38" t="s">
        <v>1127</v>
      </c>
      <c r="F253" s="42" t="s">
        <v>1358</v>
      </c>
      <c r="G253" s="38" t="s">
        <v>1126</v>
      </c>
      <c r="H253" s="38" t="s">
        <v>1106</v>
      </c>
      <c r="I253" s="39"/>
      <c r="J253" s="39"/>
      <c r="K253" s="56"/>
      <c r="L253" s="37"/>
      <c r="M253" s="40"/>
      <c r="N253" s="40"/>
      <c r="O253" s="57"/>
      <c r="P253" s="3"/>
      <c r="Q253" s="18"/>
      <c r="R253" s="18"/>
      <c r="S253" s="19">
        <v>1</v>
      </c>
      <c r="T253" s="18"/>
      <c r="U253" s="18"/>
    </row>
    <row r="254" spans="1:21" ht="33">
      <c r="A254" s="36" t="s">
        <v>533</v>
      </c>
      <c r="B254" s="37" t="s">
        <v>534</v>
      </c>
      <c r="C254" s="37" t="s">
        <v>401</v>
      </c>
      <c r="D254" s="41" t="s">
        <v>242</v>
      </c>
      <c r="E254" s="38" t="s">
        <v>403</v>
      </c>
      <c r="F254" s="43" t="s">
        <v>373</v>
      </c>
      <c r="G254" s="38" t="s">
        <v>536</v>
      </c>
      <c r="H254" s="38" t="s">
        <v>535</v>
      </c>
      <c r="I254" s="39"/>
      <c r="J254" s="39"/>
      <c r="K254" s="56">
        <v>38793</v>
      </c>
      <c r="L254" s="37"/>
      <c r="M254" s="40"/>
      <c r="N254" s="40"/>
      <c r="O254" s="57"/>
      <c r="P254" s="3"/>
      <c r="Q254" s="18">
        <v>1</v>
      </c>
      <c r="R254" s="18"/>
      <c r="S254" s="19"/>
      <c r="T254" s="18"/>
      <c r="U254" s="18"/>
    </row>
    <row r="255" spans="1:21" ht="44">
      <c r="A255" s="36" t="s">
        <v>1129</v>
      </c>
      <c r="B255" s="37" t="s">
        <v>299</v>
      </c>
      <c r="C255" s="37" t="s">
        <v>1128</v>
      </c>
      <c r="D255" s="41" t="s">
        <v>1337</v>
      </c>
      <c r="E255" s="38" t="s">
        <v>1130</v>
      </c>
      <c r="F255" s="42" t="s">
        <v>1358</v>
      </c>
      <c r="G255" s="38" t="s">
        <v>458</v>
      </c>
      <c r="H255" s="38" t="s">
        <v>1050</v>
      </c>
      <c r="I255" s="39"/>
      <c r="J255" s="39"/>
      <c r="K255" s="56"/>
      <c r="L255" s="37"/>
      <c r="M255" s="40"/>
      <c r="N255" s="40"/>
      <c r="O255" s="57"/>
      <c r="P255" s="3"/>
      <c r="Q255" s="18"/>
      <c r="R255" s="18"/>
      <c r="S255" s="19">
        <v>1</v>
      </c>
      <c r="T255" s="18"/>
      <c r="U255" s="18"/>
    </row>
    <row r="256" spans="1:21" ht="22">
      <c r="A256" s="36" t="s">
        <v>540</v>
      </c>
      <c r="B256" s="37" t="s">
        <v>475</v>
      </c>
      <c r="C256" s="37" t="s">
        <v>539</v>
      </c>
      <c r="D256" s="41" t="s">
        <v>241</v>
      </c>
      <c r="E256" s="38" t="s">
        <v>545</v>
      </c>
      <c r="F256" s="43" t="s">
        <v>373</v>
      </c>
      <c r="G256" s="38" t="s">
        <v>302</v>
      </c>
      <c r="H256" s="38"/>
      <c r="I256" s="39"/>
      <c r="J256" s="39"/>
      <c r="K256" s="56"/>
      <c r="L256" s="37"/>
      <c r="M256" s="40"/>
      <c r="N256" s="40"/>
      <c r="O256" s="57"/>
      <c r="P256" s="3"/>
      <c r="Q256" s="18"/>
      <c r="R256" s="18">
        <v>1</v>
      </c>
      <c r="S256" s="19"/>
      <c r="T256" s="18"/>
      <c r="U256" s="18"/>
    </row>
    <row r="257" spans="1:21" ht="22">
      <c r="A257" s="36" t="s">
        <v>1132</v>
      </c>
      <c r="B257" s="37" t="s">
        <v>299</v>
      </c>
      <c r="C257" s="37" t="s">
        <v>1131</v>
      </c>
      <c r="D257" s="41" t="s">
        <v>242</v>
      </c>
      <c r="E257" s="38" t="s">
        <v>1134</v>
      </c>
      <c r="F257" s="42" t="s">
        <v>1358</v>
      </c>
      <c r="G257" s="38"/>
      <c r="H257" s="38" t="s">
        <v>1133</v>
      </c>
      <c r="I257" s="39"/>
      <c r="J257" s="39"/>
      <c r="K257" s="56"/>
      <c r="L257" s="37"/>
      <c r="M257" s="40"/>
      <c r="N257" s="40"/>
      <c r="O257" s="57"/>
      <c r="P257" s="3"/>
      <c r="Q257" s="18"/>
      <c r="R257" s="18"/>
      <c r="S257" s="19">
        <v>1</v>
      </c>
      <c r="T257" s="18"/>
      <c r="U257" s="18"/>
    </row>
    <row r="258" spans="1:21" ht="66">
      <c r="A258" s="36" t="s">
        <v>1136</v>
      </c>
      <c r="B258" s="37" t="s">
        <v>299</v>
      </c>
      <c r="C258" s="37" t="s">
        <v>1135</v>
      </c>
      <c r="D258" s="41" t="s">
        <v>242</v>
      </c>
      <c r="E258" s="38" t="s">
        <v>1004</v>
      </c>
      <c r="F258" s="42" t="s">
        <v>1358</v>
      </c>
      <c r="G258" s="38"/>
      <c r="H258" s="38" t="s">
        <v>1003</v>
      </c>
      <c r="I258" s="39"/>
      <c r="J258" s="39"/>
      <c r="K258" s="56"/>
      <c r="L258" s="37"/>
      <c r="M258" s="40"/>
      <c r="N258" s="40">
        <v>74060</v>
      </c>
      <c r="O258" s="57" t="s">
        <v>354</v>
      </c>
      <c r="P258" s="3"/>
      <c r="Q258" s="18"/>
      <c r="R258" s="18"/>
      <c r="S258" s="19">
        <v>1</v>
      </c>
      <c r="T258" s="18"/>
      <c r="U258" s="18"/>
    </row>
    <row r="259" spans="1:21" ht="22">
      <c r="A259" s="36" t="s">
        <v>1247</v>
      </c>
      <c r="B259" s="37" t="s">
        <v>266</v>
      </c>
      <c r="C259" s="37" t="s">
        <v>1246</v>
      </c>
      <c r="D259" s="41" t="s">
        <v>241</v>
      </c>
      <c r="E259" s="38"/>
      <c r="F259" s="42" t="s">
        <v>1361</v>
      </c>
      <c r="G259" s="38"/>
      <c r="H259" s="38" t="s">
        <v>1248</v>
      </c>
      <c r="I259" s="39"/>
      <c r="J259" s="39"/>
      <c r="K259" s="56"/>
      <c r="L259" s="37"/>
      <c r="M259" s="40"/>
      <c r="N259" s="40"/>
      <c r="O259" s="57"/>
      <c r="P259" s="3"/>
      <c r="Q259" s="18"/>
      <c r="R259" s="18"/>
      <c r="S259" s="19"/>
      <c r="T259" s="18"/>
      <c r="U259" s="18">
        <v>1</v>
      </c>
    </row>
    <row r="260" spans="1:21" ht="55">
      <c r="A260" s="36" t="s">
        <v>1006</v>
      </c>
      <c r="B260" s="37" t="s">
        <v>475</v>
      </c>
      <c r="C260" s="37" t="s">
        <v>1005</v>
      </c>
      <c r="D260" s="41" t="s">
        <v>242</v>
      </c>
      <c r="E260" s="38"/>
      <c r="F260" s="42" t="s">
        <v>1358</v>
      </c>
      <c r="G260" s="38"/>
      <c r="H260" s="38" t="s">
        <v>859</v>
      </c>
      <c r="I260" s="39"/>
      <c r="J260" s="39"/>
      <c r="K260" s="56"/>
      <c r="L260" s="37"/>
      <c r="M260" s="40"/>
      <c r="N260" s="40"/>
      <c r="O260" s="57"/>
      <c r="P260" s="3"/>
      <c r="Q260" s="18"/>
      <c r="R260" s="18"/>
      <c r="S260" s="19">
        <v>1</v>
      </c>
      <c r="T260" s="18"/>
      <c r="U260" s="18"/>
    </row>
    <row r="261" spans="1:21" ht="44">
      <c r="A261" s="36" t="s">
        <v>405</v>
      </c>
      <c r="B261" s="37" t="s">
        <v>299</v>
      </c>
      <c r="C261" s="37" t="s">
        <v>404</v>
      </c>
      <c r="D261" s="41" t="s">
        <v>243</v>
      </c>
      <c r="E261" s="38" t="s">
        <v>410</v>
      </c>
      <c r="F261" s="43" t="s">
        <v>373</v>
      </c>
      <c r="G261" s="38" t="s">
        <v>409</v>
      </c>
      <c r="H261" s="38" t="s">
        <v>408</v>
      </c>
      <c r="I261" s="39"/>
      <c r="J261" s="39"/>
      <c r="K261" s="56">
        <v>37955</v>
      </c>
      <c r="L261" s="37"/>
      <c r="M261" s="40">
        <v>56320</v>
      </c>
      <c r="N261" s="40">
        <v>1328984</v>
      </c>
      <c r="O261" s="57" t="s">
        <v>371</v>
      </c>
      <c r="P261" s="3"/>
      <c r="Q261" s="18">
        <v>1</v>
      </c>
      <c r="R261" s="18"/>
      <c r="S261" s="19"/>
      <c r="T261" s="18"/>
      <c r="U261" s="18"/>
    </row>
    <row r="262" spans="1:21" ht="33">
      <c r="A262" s="36" t="s">
        <v>1201</v>
      </c>
      <c r="B262" s="37" t="s">
        <v>266</v>
      </c>
      <c r="C262" s="37" t="s">
        <v>1205</v>
      </c>
      <c r="D262" s="41" t="s">
        <v>242</v>
      </c>
      <c r="E262" s="38"/>
      <c r="F262" s="43" t="s">
        <v>1360</v>
      </c>
      <c r="G262" s="38"/>
      <c r="H262" s="38" t="s">
        <v>1117</v>
      </c>
      <c r="I262" s="39"/>
      <c r="J262" s="39"/>
      <c r="K262" s="56"/>
      <c r="L262" s="37"/>
      <c r="M262" s="40"/>
      <c r="N262" s="40"/>
      <c r="O262" s="57"/>
      <c r="P262" s="3"/>
      <c r="Q262" s="18"/>
      <c r="R262" s="18"/>
      <c r="S262" s="19"/>
      <c r="T262" s="18">
        <v>1</v>
      </c>
      <c r="U262" s="18"/>
    </row>
    <row r="263" spans="1:21" ht="33">
      <c r="A263" s="46" t="s">
        <v>138</v>
      </c>
      <c r="B263" s="41" t="s">
        <v>206</v>
      </c>
      <c r="C263" s="37" t="s">
        <v>92</v>
      </c>
      <c r="D263" s="41" t="s">
        <v>241</v>
      </c>
      <c r="E263" s="38" t="s">
        <v>65</v>
      </c>
      <c r="F263" s="42" t="s">
        <v>1358</v>
      </c>
      <c r="G263" s="45" t="s">
        <v>64</v>
      </c>
      <c r="H263" s="38" t="s">
        <v>137</v>
      </c>
      <c r="I263" s="39"/>
      <c r="J263" s="39"/>
      <c r="K263" s="59" t="s">
        <v>63</v>
      </c>
      <c r="L263" s="37"/>
      <c r="M263" s="40"/>
      <c r="N263" s="40"/>
      <c r="O263" s="57"/>
      <c r="P263" s="3"/>
      <c r="Q263" s="18"/>
      <c r="R263" s="18"/>
      <c r="S263" s="19">
        <v>1</v>
      </c>
      <c r="T263" s="18"/>
      <c r="U263" s="18"/>
    </row>
    <row r="264" spans="1:21" ht="77">
      <c r="A264" s="36" t="s">
        <v>547</v>
      </c>
      <c r="B264" s="37" t="s">
        <v>266</v>
      </c>
      <c r="C264" s="37" t="s">
        <v>943</v>
      </c>
      <c r="D264" s="41" t="s">
        <v>1337</v>
      </c>
      <c r="E264" s="45" t="s">
        <v>22</v>
      </c>
      <c r="F264" s="42" t="s">
        <v>1358</v>
      </c>
      <c r="G264" s="38" t="s">
        <v>939</v>
      </c>
      <c r="H264" s="38" t="s">
        <v>142</v>
      </c>
      <c r="I264" s="47" t="s">
        <v>143</v>
      </c>
      <c r="J264" s="44" t="s">
        <v>144</v>
      </c>
      <c r="K264" s="56">
        <v>39308</v>
      </c>
      <c r="L264" s="37"/>
      <c r="M264" s="40">
        <v>200</v>
      </c>
      <c r="N264" s="40"/>
      <c r="O264" s="57"/>
      <c r="P264" s="3"/>
      <c r="Q264" s="18"/>
      <c r="R264" s="18"/>
      <c r="S264" s="19">
        <v>1</v>
      </c>
      <c r="T264" s="18"/>
      <c r="U264" s="18"/>
    </row>
    <row r="265" spans="1:21" ht="121">
      <c r="A265" s="36" t="s">
        <v>547</v>
      </c>
      <c r="B265" s="37" t="s">
        <v>266</v>
      </c>
      <c r="C265" s="37" t="s">
        <v>1073</v>
      </c>
      <c r="D265" s="41" t="s">
        <v>104</v>
      </c>
      <c r="E265" s="45" t="s">
        <v>134</v>
      </c>
      <c r="F265" s="42" t="s">
        <v>1358</v>
      </c>
      <c r="G265" s="38" t="s">
        <v>90</v>
      </c>
      <c r="H265" s="38" t="s">
        <v>120</v>
      </c>
      <c r="I265" s="39"/>
      <c r="J265" s="39"/>
      <c r="K265" s="56">
        <v>40127</v>
      </c>
      <c r="L265" s="37"/>
      <c r="M265" s="40"/>
      <c r="N265" s="40"/>
      <c r="O265" s="57"/>
      <c r="P265" s="3"/>
      <c r="Q265" s="18"/>
      <c r="R265" s="18"/>
      <c r="S265" s="19">
        <v>1</v>
      </c>
      <c r="T265" s="18"/>
      <c r="U265" s="18"/>
    </row>
    <row r="266" spans="1:21">
      <c r="A266" s="36" t="s">
        <v>547</v>
      </c>
      <c r="B266" s="37" t="s">
        <v>299</v>
      </c>
      <c r="C266" s="37" t="s">
        <v>546</v>
      </c>
      <c r="D266" s="41" t="s">
        <v>243</v>
      </c>
      <c r="E266" s="38" t="s">
        <v>549</v>
      </c>
      <c r="F266" s="43" t="s">
        <v>373</v>
      </c>
      <c r="G266" s="38" t="s">
        <v>302</v>
      </c>
      <c r="H266" s="38" t="s">
        <v>548</v>
      </c>
      <c r="I266" s="39"/>
      <c r="J266" s="39"/>
      <c r="K266" s="56"/>
      <c r="L266" s="37"/>
      <c r="M266" s="40"/>
      <c r="N266" s="40"/>
      <c r="O266" s="57"/>
      <c r="P266" s="3"/>
      <c r="Q266" s="18"/>
      <c r="R266" s="18">
        <v>1</v>
      </c>
      <c r="S266" s="19"/>
      <c r="T266" s="18"/>
      <c r="U266" s="18"/>
    </row>
    <row r="267" spans="1:21" ht="55">
      <c r="A267" s="36" t="s">
        <v>1075</v>
      </c>
      <c r="B267" s="37" t="s">
        <v>266</v>
      </c>
      <c r="C267" s="37" t="s">
        <v>1074</v>
      </c>
      <c r="D267" s="41" t="s">
        <v>242</v>
      </c>
      <c r="E267" s="45"/>
      <c r="F267" s="42" t="s">
        <v>1358</v>
      </c>
      <c r="G267" s="38" t="s">
        <v>626</v>
      </c>
      <c r="H267" s="38" t="s">
        <v>1049</v>
      </c>
      <c r="I267" s="39"/>
      <c r="J267" s="39"/>
      <c r="K267" s="56"/>
      <c r="L267" s="37"/>
      <c r="M267" s="40">
        <v>450</v>
      </c>
      <c r="N267" s="40">
        <v>339130</v>
      </c>
      <c r="O267" s="57" t="s">
        <v>354</v>
      </c>
      <c r="P267" s="3"/>
      <c r="Q267" s="18"/>
      <c r="R267" s="18"/>
      <c r="S267" s="19">
        <v>1</v>
      </c>
      <c r="T267" s="18"/>
      <c r="U267" s="18"/>
    </row>
    <row r="268" spans="1:21" ht="55">
      <c r="A268" s="46" t="s">
        <v>11</v>
      </c>
      <c r="B268" s="41" t="s">
        <v>76</v>
      </c>
      <c r="C268" s="37" t="s">
        <v>12</v>
      </c>
      <c r="D268" s="41" t="s">
        <v>78</v>
      </c>
      <c r="E268" s="45"/>
      <c r="F268" s="42" t="s">
        <v>10</v>
      </c>
      <c r="G268" s="38" t="s">
        <v>13</v>
      </c>
      <c r="H268" s="1" t="s">
        <v>15</v>
      </c>
      <c r="I268" s="39"/>
      <c r="J268" s="39"/>
      <c r="K268" s="59" t="s">
        <v>14</v>
      </c>
      <c r="L268" s="37"/>
      <c r="M268" s="40"/>
      <c r="N268" s="40"/>
      <c r="O268" s="57"/>
      <c r="P268" s="3"/>
      <c r="Q268" s="18"/>
      <c r="R268" s="18"/>
      <c r="S268" s="19">
        <v>1</v>
      </c>
      <c r="T268" s="18"/>
      <c r="U268" s="18"/>
    </row>
    <row r="269" spans="1:21" ht="99">
      <c r="A269" s="36" t="s">
        <v>283</v>
      </c>
      <c r="B269" s="37" t="s">
        <v>59</v>
      </c>
      <c r="C269" s="37" t="s">
        <v>1076</v>
      </c>
      <c r="D269" s="41" t="s">
        <v>189</v>
      </c>
      <c r="E269" s="38" t="s">
        <v>1010</v>
      </c>
      <c r="F269" s="42" t="s">
        <v>1358</v>
      </c>
      <c r="G269" s="38" t="s">
        <v>623</v>
      </c>
      <c r="H269" s="38" t="s">
        <v>1271</v>
      </c>
      <c r="I269" s="39"/>
      <c r="J269" s="39"/>
      <c r="K269" s="56">
        <v>37860</v>
      </c>
      <c r="L269" s="37"/>
      <c r="M269" s="40"/>
      <c r="N269" s="40">
        <v>372057</v>
      </c>
      <c r="O269" s="57" t="s">
        <v>354</v>
      </c>
      <c r="P269" s="3"/>
      <c r="Q269" s="18"/>
      <c r="R269" s="18"/>
      <c r="S269" s="19">
        <v>1</v>
      </c>
      <c r="T269" s="18"/>
      <c r="U269" s="18"/>
    </row>
    <row r="270" spans="1:21" ht="33">
      <c r="A270" s="36" t="s">
        <v>283</v>
      </c>
      <c r="B270" s="37" t="s">
        <v>59</v>
      </c>
      <c r="C270" s="37" t="s">
        <v>411</v>
      </c>
      <c r="D270" s="41" t="s">
        <v>1337</v>
      </c>
      <c r="E270" s="38" t="s">
        <v>369</v>
      </c>
      <c r="F270" s="43" t="s">
        <v>373</v>
      </c>
      <c r="G270" s="38" t="s">
        <v>372</v>
      </c>
      <c r="H270" s="38" t="s">
        <v>284</v>
      </c>
      <c r="I270" s="39"/>
      <c r="J270" s="39"/>
      <c r="K270" s="56">
        <v>36677</v>
      </c>
      <c r="L270" s="37"/>
      <c r="M270" s="40"/>
      <c r="N270" s="40">
        <v>52942</v>
      </c>
      <c r="O270" s="57" t="s">
        <v>371</v>
      </c>
      <c r="P270" s="3"/>
      <c r="Q270" s="18">
        <v>1</v>
      </c>
      <c r="R270" s="18"/>
      <c r="S270" s="19"/>
      <c r="T270" s="18"/>
      <c r="U270" s="18"/>
    </row>
    <row r="271" spans="1:21">
      <c r="A271" s="36" t="s">
        <v>412</v>
      </c>
      <c r="B271" s="37" t="s">
        <v>55</v>
      </c>
      <c r="C271" s="37" t="s">
        <v>550</v>
      </c>
      <c r="D271" s="41" t="s">
        <v>242</v>
      </c>
      <c r="E271" s="38"/>
      <c r="F271" s="43" t="s">
        <v>373</v>
      </c>
      <c r="G271" s="38"/>
      <c r="H271" s="38"/>
      <c r="I271" s="39"/>
      <c r="J271" s="39"/>
      <c r="K271" s="56"/>
      <c r="L271" s="37"/>
      <c r="M271" s="40"/>
      <c r="N271" s="40"/>
      <c r="O271" s="57"/>
      <c r="P271" s="3"/>
      <c r="Q271" s="18"/>
      <c r="R271" s="18">
        <v>1</v>
      </c>
      <c r="S271" s="19"/>
      <c r="T271" s="18"/>
      <c r="U271" s="18"/>
    </row>
    <row r="272" spans="1:21" ht="33">
      <c r="A272" s="36" t="s">
        <v>1119</v>
      </c>
      <c r="B272" s="37" t="s">
        <v>162</v>
      </c>
      <c r="C272" s="37" t="s">
        <v>1118</v>
      </c>
      <c r="D272" s="41" t="s">
        <v>242</v>
      </c>
      <c r="E272" s="38"/>
      <c r="F272" s="43" t="s">
        <v>1360</v>
      </c>
      <c r="G272" s="38"/>
      <c r="H272" s="38" t="s">
        <v>1120</v>
      </c>
      <c r="I272" s="39"/>
      <c r="J272" s="39"/>
      <c r="K272" s="56"/>
      <c r="L272" s="37"/>
      <c r="M272" s="40"/>
      <c r="N272" s="40"/>
      <c r="O272" s="57"/>
      <c r="P272" s="3"/>
      <c r="Q272" s="18"/>
      <c r="R272" s="18"/>
      <c r="S272" s="19"/>
      <c r="T272" s="18">
        <v>1</v>
      </c>
      <c r="U272" s="18"/>
    </row>
    <row r="273" spans="1:21" ht="22">
      <c r="A273" s="46" t="s">
        <v>93</v>
      </c>
      <c r="B273" s="41" t="s">
        <v>94</v>
      </c>
      <c r="C273" s="41" t="s">
        <v>95</v>
      </c>
      <c r="D273" s="41" t="s">
        <v>242</v>
      </c>
      <c r="E273" s="38"/>
      <c r="F273" s="43" t="s">
        <v>1360</v>
      </c>
      <c r="G273" s="38"/>
      <c r="H273" s="38" t="s">
        <v>96</v>
      </c>
      <c r="I273" s="39"/>
      <c r="J273" s="39"/>
      <c r="K273" s="56"/>
      <c r="L273" s="37"/>
      <c r="M273" s="40"/>
      <c r="N273" s="40"/>
      <c r="O273" s="57"/>
      <c r="P273" s="3"/>
      <c r="Q273" s="18"/>
      <c r="R273" s="18"/>
      <c r="S273" s="19"/>
      <c r="T273" s="18">
        <v>1</v>
      </c>
      <c r="U273" s="18"/>
    </row>
    <row r="274" spans="1:21" ht="22">
      <c r="A274" s="36" t="s">
        <v>1012</v>
      </c>
      <c r="B274" s="37" t="s">
        <v>59</v>
      </c>
      <c r="C274" s="37" t="s">
        <v>1011</v>
      </c>
      <c r="D274" s="41" t="s">
        <v>242</v>
      </c>
      <c r="E274" s="38" t="s">
        <v>1017</v>
      </c>
      <c r="F274" s="42" t="s">
        <v>1351</v>
      </c>
      <c r="G274" s="38" t="s">
        <v>372</v>
      </c>
      <c r="H274" s="38" t="s">
        <v>1016</v>
      </c>
      <c r="I274" s="39"/>
      <c r="J274" s="39"/>
      <c r="K274" s="56">
        <v>1986</v>
      </c>
      <c r="L274" s="37"/>
      <c r="M274" s="40"/>
      <c r="N274" s="40"/>
      <c r="O274" s="57"/>
      <c r="P274" s="3"/>
      <c r="Q274" s="18"/>
      <c r="R274" s="18"/>
      <c r="S274" s="19">
        <v>1</v>
      </c>
      <c r="T274" s="18"/>
      <c r="U274" s="18"/>
    </row>
    <row r="275" spans="1:21" ht="22">
      <c r="A275" s="36" t="s">
        <v>414</v>
      </c>
      <c r="B275" s="37" t="s">
        <v>312</v>
      </c>
      <c r="C275" s="37" t="s">
        <v>413</v>
      </c>
      <c r="D275" s="41" t="s">
        <v>242</v>
      </c>
      <c r="E275" s="38" t="s">
        <v>286</v>
      </c>
      <c r="F275" s="43" t="s">
        <v>373</v>
      </c>
      <c r="G275" s="38" t="s">
        <v>285</v>
      </c>
      <c r="H275" s="38"/>
      <c r="I275" s="39"/>
      <c r="J275" s="39"/>
      <c r="K275" s="56"/>
      <c r="L275" s="37"/>
      <c r="M275" s="40"/>
      <c r="N275" s="40"/>
      <c r="O275" s="57"/>
      <c r="P275" s="3"/>
      <c r="Q275" s="18"/>
      <c r="R275" s="18">
        <v>1</v>
      </c>
      <c r="S275" s="19"/>
      <c r="T275" s="18"/>
      <c r="U275" s="18"/>
    </row>
    <row r="276" spans="1:21" ht="55">
      <c r="A276" s="36" t="s">
        <v>1085</v>
      </c>
      <c r="B276" s="37" t="s">
        <v>210</v>
      </c>
      <c r="C276" s="37" t="s">
        <v>1084</v>
      </c>
      <c r="D276" s="41" t="s">
        <v>1337</v>
      </c>
      <c r="E276" s="38" t="s">
        <v>1018</v>
      </c>
      <c r="F276" s="42" t="s">
        <v>1358</v>
      </c>
      <c r="G276" s="38" t="s">
        <v>960</v>
      </c>
      <c r="H276" s="38" t="s">
        <v>1190</v>
      </c>
      <c r="I276" s="39"/>
      <c r="J276" s="39">
        <v>38595</v>
      </c>
      <c r="K276" s="56"/>
      <c r="L276" s="37"/>
      <c r="M276" s="40"/>
      <c r="N276" s="40">
        <v>23615</v>
      </c>
      <c r="O276" s="57" t="s">
        <v>354</v>
      </c>
      <c r="P276" s="3"/>
      <c r="Q276" s="18"/>
      <c r="R276" s="18"/>
      <c r="S276" s="19">
        <v>1</v>
      </c>
      <c r="T276" s="18"/>
      <c r="U276" s="18"/>
    </row>
    <row r="277" spans="1:21" ht="77">
      <c r="A277" s="36" t="s">
        <v>1020</v>
      </c>
      <c r="B277" s="37" t="s">
        <v>266</v>
      </c>
      <c r="C277" s="37" t="s">
        <v>1019</v>
      </c>
      <c r="D277" s="41" t="s">
        <v>242</v>
      </c>
      <c r="E277" s="38"/>
      <c r="F277" s="42" t="s">
        <v>1358</v>
      </c>
      <c r="G277" s="38" t="s">
        <v>1089</v>
      </c>
      <c r="H277" s="38" t="s">
        <v>1021</v>
      </c>
      <c r="I277" s="39"/>
      <c r="J277" s="39"/>
      <c r="K277" s="56">
        <v>2001</v>
      </c>
      <c r="L277" s="37"/>
      <c r="M277" s="40"/>
      <c r="N277" s="40">
        <v>9893</v>
      </c>
      <c r="O277" s="57" t="s">
        <v>354</v>
      </c>
      <c r="P277" s="3"/>
      <c r="Q277" s="18"/>
      <c r="R277" s="18"/>
      <c r="S277" s="19">
        <v>1</v>
      </c>
      <c r="T277" s="18"/>
      <c r="U277" s="18"/>
    </row>
    <row r="278" spans="1:21" ht="33">
      <c r="A278" s="36" t="s">
        <v>288</v>
      </c>
      <c r="B278" s="37" t="s">
        <v>266</v>
      </c>
      <c r="C278" s="37" t="s">
        <v>287</v>
      </c>
      <c r="D278" s="41" t="s">
        <v>1337</v>
      </c>
      <c r="E278" s="38"/>
      <c r="F278" s="43" t="s">
        <v>373</v>
      </c>
      <c r="G278" s="38"/>
      <c r="H278" s="38"/>
      <c r="I278" s="39"/>
      <c r="J278" s="39"/>
      <c r="K278" s="56"/>
      <c r="L278" s="37"/>
      <c r="M278" s="40"/>
      <c r="N278" s="40"/>
      <c r="O278" s="57"/>
      <c r="P278" s="3"/>
      <c r="Q278" s="18"/>
      <c r="R278" s="18">
        <v>1</v>
      </c>
      <c r="S278" s="19"/>
      <c r="T278" s="18"/>
      <c r="U278" s="18"/>
    </row>
    <row r="279" spans="1:21" ht="22">
      <c r="A279" s="36" t="s">
        <v>146</v>
      </c>
      <c r="B279" s="37" t="s">
        <v>147</v>
      </c>
      <c r="C279" s="37" t="s">
        <v>145</v>
      </c>
      <c r="D279" s="41" t="s">
        <v>1337</v>
      </c>
      <c r="E279" s="38" t="s">
        <v>151</v>
      </c>
      <c r="F279" s="43" t="s">
        <v>373</v>
      </c>
      <c r="G279" s="38" t="s">
        <v>150</v>
      </c>
      <c r="H279" s="38" t="s">
        <v>148</v>
      </c>
      <c r="I279" s="39">
        <v>38138</v>
      </c>
      <c r="J279" s="39">
        <v>38260</v>
      </c>
      <c r="K279" s="56">
        <v>38503</v>
      </c>
      <c r="L279" s="37">
        <v>12</v>
      </c>
      <c r="M279" s="40">
        <v>180</v>
      </c>
      <c r="N279" s="40">
        <v>3000</v>
      </c>
      <c r="O279" s="57" t="s">
        <v>149</v>
      </c>
      <c r="P279" s="3"/>
      <c r="Q279" s="18">
        <v>1</v>
      </c>
      <c r="R279" s="18"/>
      <c r="S279" s="19"/>
      <c r="T279" s="18"/>
      <c r="U279" s="18"/>
    </row>
    <row r="280" spans="1:21" ht="44">
      <c r="A280" s="36" t="s">
        <v>1082</v>
      </c>
      <c r="B280" s="37" t="s">
        <v>867</v>
      </c>
      <c r="C280" s="37" t="s">
        <v>1090</v>
      </c>
      <c r="D280" s="41" t="s">
        <v>241</v>
      </c>
      <c r="E280" s="38" t="s">
        <v>1088</v>
      </c>
      <c r="F280" s="42" t="s">
        <v>1358</v>
      </c>
      <c r="G280" s="38"/>
      <c r="H280" s="38" t="s">
        <v>1083</v>
      </c>
      <c r="I280" s="39"/>
      <c r="J280" s="39"/>
      <c r="K280" s="56"/>
      <c r="L280" s="37"/>
      <c r="M280" s="40"/>
      <c r="N280" s="40">
        <v>54289</v>
      </c>
      <c r="O280" s="57" t="s">
        <v>371</v>
      </c>
      <c r="P280" s="3"/>
      <c r="Q280" s="18"/>
      <c r="R280" s="18"/>
      <c r="S280" s="19">
        <v>1</v>
      </c>
      <c r="T280" s="18"/>
      <c r="U280" s="18"/>
    </row>
    <row r="281" spans="1:21" ht="22">
      <c r="A281" s="36" t="s">
        <v>732</v>
      </c>
      <c r="B281" s="37" t="s">
        <v>534</v>
      </c>
      <c r="C281" s="37" t="s">
        <v>415</v>
      </c>
      <c r="D281" s="41" t="s">
        <v>1337</v>
      </c>
      <c r="E281" s="38" t="s">
        <v>733</v>
      </c>
      <c r="F281" s="43" t="s">
        <v>373</v>
      </c>
      <c r="G281" s="38" t="s">
        <v>420</v>
      </c>
      <c r="H281" s="38"/>
      <c r="I281" s="39"/>
      <c r="J281" s="39"/>
      <c r="K281" s="56"/>
      <c r="L281" s="37"/>
      <c r="M281" s="40"/>
      <c r="N281" s="40"/>
      <c r="O281" s="57"/>
      <c r="P281" s="3"/>
      <c r="Q281" s="18"/>
      <c r="R281" s="18">
        <v>1</v>
      </c>
      <c r="S281" s="19"/>
      <c r="T281" s="18"/>
      <c r="U281" s="18"/>
    </row>
    <row r="282" spans="1:21" ht="22">
      <c r="A282" s="36" t="s">
        <v>735</v>
      </c>
      <c r="B282" s="37" t="s">
        <v>186</v>
      </c>
      <c r="C282" s="37" t="s">
        <v>734</v>
      </c>
      <c r="D282" s="41" t="s">
        <v>241</v>
      </c>
      <c r="E282" s="38"/>
      <c r="F282" s="43" t="s">
        <v>373</v>
      </c>
      <c r="G282" s="38"/>
      <c r="H282" s="38"/>
      <c r="I282" s="39"/>
      <c r="J282" s="39"/>
      <c r="K282" s="56"/>
      <c r="L282" s="37"/>
      <c r="M282" s="40"/>
      <c r="N282" s="40"/>
      <c r="O282" s="57"/>
      <c r="P282" s="3"/>
      <c r="Q282" s="18"/>
      <c r="R282" s="18">
        <v>1</v>
      </c>
      <c r="S282" s="19"/>
      <c r="T282" s="18"/>
      <c r="U282" s="18"/>
    </row>
    <row r="283" spans="1:21" ht="22">
      <c r="A283" s="36" t="s">
        <v>737</v>
      </c>
      <c r="B283" s="37" t="s">
        <v>224</v>
      </c>
      <c r="C283" s="37" t="s">
        <v>736</v>
      </c>
      <c r="D283" s="41" t="s">
        <v>242</v>
      </c>
      <c r="E283" s="38"/>
      <c r="F283" s="43" t="s">
        <v>373</v>
      </c>
      <c r="G283" s="38" t="s">
        <v>372</v>
      </c>
      <c r="H283" s="38"/>
      <c r="I283" s="39"/>
      <c r="J283" s="39"/>
      <c r="K283" s="56"/>
      <c r="L283" s="37"/>
      <c r="M283" s="40"/>
      <c r="N283" s="40"/>
      <c r="O283" s="57"/>
      <c r="P283" s="3"/>
      <c r="Q283" s="18"/>
      <c r="R283" s="18">
        <v>1</v>
      </c>
      <c r="S283" s="19"/>
      <c r="T283" s="18"/>
      <c r="U283" s="18"/>
    </row>
    <row r="284" spans="1:21" ht="33">
      <c r="A284" s="36" t="s">
        <v>1171</v>
      </c>
      <c r="B284" s="37" t="s">
        <v>389</v>
      </c>
      <c r="C284" s="37" t="s">
        <v>1170</v>
      </c>
      <c r="D284" s="41" t="s">
        <v>1337</v>
      </c>
      <c r="E284" s="38"/>
      <c r="F284" s="42" t="s">
        <v>1358</v>
      </c>
      <c r="G284" s="38"/>
      <c r="H284" s="38" t="s">
        <v>1172</v>
      </c>
      <c r="I284" s="39"/>
      <c r="J284" s="39"/>
      <c r="K284" s="56"/>
      <c r="L284" s="37"/>
      <c r="M284" s="40"/>
      <c r="N284" s="40"/>
      <c r="O284" s="57"/>
      <c r="P284" s="3"/>
      <c r="Q284" s="18"/>
      <c r="R284" s="18"/>
      <c r="S284" s="19">
        <v>1</v>
      </c>
      <c r="T284" s="18"/>
      <c r="U284" s="18"/>
    </row>
    <row r="285" spans="1:21" ht="44">
      <c r="A285" s="36" t="s">
        <v>1174</v>
      </c>
      <c r="B285" s="37" t="s">
        <v>59</v>
      </c>
      <c r="C285" s="37" t="s">
        <v>1173</v>
      </c>
      <c r="D285" s="41" t="s">
        <v>241</v>
      </c>
      <c r="E285" s="38" t="s">
        <v>1182</v>
      </c>
      <c r="F285" s="42" t="s">
        <v>1358</v>
      </c>
      <c r="G285" s="38" t="s">
        <v>1102</v>
      </c>
      <c r="H285" s="38" t="s">
        <v>1176</v>
      </c>
      <c r="I285" s="39">
        <v>2004</v>
      </c>
      <c r="J285" s="39"/>
      <c r="K285" s="56">
        <v>37770</v>
      </c>
      <c r="L285" s="37"/>
      <c r="M285" s="40">
        <v>17920</v>
      </c>
      <c r="N285" s="40">
        <v>265108</v>
      </c>
      <c r="O285" s="57" t="s">
        <v>354</v>
      </c>
      <c r="P285" s="3"/>
      <c r="Q285" s="18"/>
      <c r="R285" s="18"/>
      <c r="S285" s="19">
        <v>1</v>
      </c>
      <c r="T285" s="18"/>
      <c r="U285" s="18"/>
    </row>
    <row r="286" spans="1:21" ht="33">
      <c r="A286" s="36" t="s">
        <v>905</v>
      </c>
      <c r="B286" s="37" t="s">
        <v>59</v>
      </c>
      <c r="C286" s="37" t="s">
        <v>967</v>
      </c>
      <c r="D286" s="41" t="s">
        <v>1337</v>
      </c>
      <c r="E286" s="38" t="s">
        <v>967</v>
      </c>
      <c r="F286" s="42" t="s">
        <v>1358</v>
      </c>
      <c r="G286" s="38"/>
      <c r="H286" s="38"/>
      <c r="I286" s="39"/>
      <c r="J286" s="39"/>
      <c r="K286" s="56">
        <v>38017</v>
      </c>
      <c r="L286" s="37"/>
      <c r="M286" s="40">
        <v>38144</v>
      </c>
      <c r="N286" s="40">
        <v>248098</v>
      </c>
      <c r="O286" s="57"/>
      <c r="P286" s="3"/>
      <c r="Q286" s="18"/>
      <c r="R286" s="18"/>
      <c r="S286" s="19">
        <v>1</v>
      </c>
      <c r="T286" s="18"/>
      <c r="U286" s="18"/>
    </row>
    <row r="287" spans="1:21" ht="22">
      <c r="A287" s="36" t="s">
        <v>289</v>
      </c>
      <c r="B287" s="37" t="s">
        <v>159</v>
      </c>
      <c r="C287" s="37" t="s">
        <v>84</v>
      </c>
      <c r="D287" s="41" t="s">
        <v>1337</v>
      </c>
      <c r="E287" s="38" t="s">
        <v>153</v>
      </c>
      <c r="F287" s="43" t="s">
        <v>373</v>
      </c>
      <c r="G287" s="38" t="s">
        <v>372</v>
      </c>
      <c r="H287" s="38" t="s">
        <v>152</v>
      </c>
      <c r="I287" s="39"/>
      <c r="J287" s="39"/>
      <c r="K287" s="56">
        <v>36311</v>
      </c>
      <c r="L287" s="37"/>
      <c r="M287" s="40"/>
      <c r="N287" s="40">
        <v>63009</v>
      </c>
      <c r="O287" s="57" t="s">
        <v>371</v>
      </c>
      <c r="P287" s="3"/>
      <c r="Q287" s="18">
        <v>1</v>
      </c>
      <c r="R287" s="18"/>
      <c r="S287" s="19"/>
      <c r="T287" s="18"/>
      <c r="U287" s="18"/>
    </row>
    <row r="288" spans="1:21">
      <c r="A288" s="36" t="s">
        <v>907</v>
      </c>
      <c r="B288" s="37" t="s">
        <v>186</v>
      </c>
      <c r="C288" s="37" t="s">
        <v>906</v>
      </c>
      <c r="D288" s="41" t="s">
        <v>241</v>
      </c>
      <c r="E288" s="38"/>
      <c r="F288" s="42" t="s">
        <v>1358</v>
      </c>
      <c r="G288" s="38" t="s">
        <v>678</v>
      </c>
      <c r="H288" s="38"/>
      <c r="I288" s="39"/>
      <c r="J288" s="39"/>
      <c r="K288" s="56"/>
      <c r="L288" s="37"/>
      <c r="M288" s="40"/>
      <c r="N288" s="40"/>
      <c r="O288" s="57"/>
      <c r="P288" s="3"/>
      <c r="Q288" s="18"/>
      <c r="R288" s="18"/>
      <c r="S288" s="19">
        <v>1</v>
      </c>
      <c r="T288" s="18"/>
      <c r="U288" s="18"/>
    </row>
    <row r="289" spans="1:21" ht="33">
      <c r="A289" s="36" t="s">
        <v>909</v>
      </c>
      <c r="B289" s="37" t="s">
        <v>147</v>
      </c>
      <c r="C289" s="37" t="s">
        <v>908</v>
      </c>
      <c r="D289" s="41" t="s">
        <v>242</v>
      </c>
      <c r="E289" s="38" t="s">
        <v>908</v>
      </c>
      <c r="F289" s="42" t="s">
        <v>18</v>
      </c>
      <c r="G289" s="38" t="s">
        <v>372</v>
      </c>
      <c r="H289" s="38" t="s">
        <v>811</v>
      </c>
      <c r="I289" s="39"/>
      <c r="J289" s="39"/>
      <c r="K289" s="56"/>
      <c r="L289" s="37"/>
      <c r="M289" s="40"/>
      <c r="N289" s="40">
        <v>9592</v>
      </c>
      <c r="O289" s="57" t="s">
        <v>354</v>
      </c>
      <c r="P289" s="3"/>
      <c r="Q289" s="18"/>
      <c r="R289" s="18"/>
      <c r="S289" s="19">
        <v>1</v>
      </c>
      <c r="T289" s="18"/>
      <c r="U289" s="18"/>
    </row>
    <row r="290" spans="1:21" ht="66">
      <c r="A290" s="36" t="s">
        <v>1107</v>
      </c>
      <c r="B290" s="37" t="s">
        <v>162</v>
      </c>
      <c r="C290" s="37" t="s">
        <v>1046</v>
      </c>
      <c r="D290" s="41" t="s">
        <v>1337</v>
      </c>
      <c r="E290" s="38" t="s">
        <v>1051</v>
      </c>
      <c r="F290" s="42" t="s">
        <v>1358</v>
      </c>
      <c r="G290" s="38" t="s">
        <v>1108</v>
      </c>
      <c r="H290" s="38" t="s">
        <v>1266</v>
      </c>
      <c r="I290" s="39">
        <v>38046</v>
      </c>
      <c r="J290" s="39" t="s">
        <v>1002</v>
      </c>
      <c r="K290" s="56">
        <v>38784</v>
      </c>
      <c r="L290" s="37"/>
      <c r="M290" s="40"/>
      <c r="N290" s="40">
        <v>7287</v>
      </c>
      <c r="O290" s="57" t="s">
        <v>354</v>
      </c>
      <c r="P290" s="3"/>
      <c r="Q290" s="18"/>
      <c r="R290" s="18"/>
      <c r="S290" s="19">
        <v>1</v>
      </c>
      <c r="T290" s="18"/>
      <c r="U290" s="18"/>
    </row>
    <row r="291" spans="1:21">
      <c r="A291" s="36" t="s">
        <v>1053</v>
      </c>
      <c r="B291" s="37" t="s">
        <v>59</v>
      </c>
      <c r="C291" s="37" t="s">
        <v>1052</v>
      </c>
      <c r="D291" s="41" t="s">
        <v>242</v>
      </c>
      <c r="E291" s="38"/>
      <c r="F291" s="42" t="s">
        <v>18</v>
      </c>
      <c r="G291" s="38" t="s">
        <v>372</v>
      </c>
      <c r="H291" s="38"/>
      <c r="I291" s="39"/>
      <c r="J291" s="39"/>
      <c r="K291" s="56"/>
      <c r="L291" s="37"/>
      <c r="M291" s="40"/>
      <c r="N291" s="40"/>
      <c r="O291" s="57"/>
      <c r="P291" s="3"/>
      <c r="Q291" s="18"/>
      <c r="R291" s="18"/>
      <c r="S291" s="19">
        <v>1</v>
      </c>
      <c r="T291" s="18"/>
      <c r="U291" s="18"/>
    </row>
    <row r="292" spans="1:21" ht="33">
      <c r="A292" s="36" t="s">
        <v>1055</v>
      </c>
      <c r="B292" s="37" t="s">
        <v>475</v>
      </c>
      <c r="C292" s="37" t="s">
        <v>1054</v>
      </c>
      <c r="D292" s="41" t="s">
        <v>242</v>
      </c>
      <c r="E292" s="38" t="s">
        <v>1060</v>
      </c>
      <c r="F292" s="42" t="s">
        <v>1358</v>
      </c>
      <c r="G292" s="38"/>
      <c r="H292" s="38"/>
      <c r="I292" s="39"/>
      <c r="J292" s="39"/>
      <c r="K292" s="56"/>
      <c r="L292" s="37"/>
      <c r="M292" s="40"/>
      <c r="N292" s="40"/>
      <c r="O292" s="57"/>
      <c r="P292" s="3"/>
      <c r="Q292" s="18"/>
      <c r="R292" s="18"/>
      <c r="S292" s="19">
        <v>1</v>
      </c>
      <c r="T292" s="18"/>
      <c r="U292" s="18"/>
    </row>
    <row r="293" spans="1:21" ht="22">
      <c r="A293" s="36" t="s">
        <v>911</v>
      </c>
      <c r="B293" s="37" t="s">
        <v>912</v>
      </c>
      <c r="C293" s="37" t="s">
        <v>1061</v>
      </c>
      <c r="D293" s="41" t="s">
        <v>241</v>
      </c>
      <c r="E293" s="38" t="s">
        <v>660</v>
      </c>
      <c r="F293" s="43" t="s">
        <v>373</v>
      </c>
      <c r="G293" s="38" t="s">
        <v>698</v>
      </c>
      <c r="H293" s="38" t="s">
        <v>913</v>
      </c>
      <c r="I293" s="39"/>
      <c r="J293" s="39"/>
      <c r="K293" s="56"/>
      <c r="L293" s="37"/>
      <c r="M293" s="40"/>
      <c r="N293" s="40"/>
      <c r="O293" s="57"/>
      <c r="P293" s="3"/>
      <c r="Q293" s="18"/>
      <c r="R293" s="18">
        <v>1</v>
      </c>
      <c r="S293" s="19"/>
      <c r="T293" s="18"/>
      <c r="U293" s="18"/>
    </row>
    <row r="294" spans="1:21">
      <c r="A294" s="36" t="s">
        <v>557</v>
      </c>
      <c r="B294" s="37" t="s">
        <v>59</v>
      </c>
      <c r="C294" s="37" t="s">
        <v>556</v>
      </c>
      <c r="D294" s="41" t="s">
        <v>242</v>
      </c>
      <c r="E294" s="38"/>
      <c r="F294" s="43" t="s">
        <v>373</v>
      </c>
      <c r="G294" s="38"/>
      <c r="H294" s="38"/>
      <c r="I294" s="39"/>
      <c r="J294" s="39"/>
      <c r="K294" s="56"/>
      <c r="L294" s="37"/>
      <c r="M294" s="40"/>
      <c r="N294" s="40"/>
      <c r="O294" s="57"/>
      <c r="P294" s="3"/>
      <c r="Q294" s="18"/>
      <c r="R294" s="18">
        <v>1</v>
      </c>
      <c r="S294" s="19"/>
      <c r="T294" s="18"/>
      <c r="U294" s="18"/>
    </row>
    <row r="295" spans="1:21" ht="55">
      <c r="A295" s="36" t="s">
        <v>973</v>
      </c>
      <c r="B295" s="37" t="s">
        <v>59</v>
      </c>
      <c r="C295" s="37" t="s">
        <v>972</v>
      </c>
      <c r="D295" s="41" t="s">
        <v>1337</v>
      </c>
      <c r="E295" s="38" t="s">
        <v>972</v>
      </c>
      <c r="F295" s="42" t="s">
        <v>1358</v>
      </c>
      <c r="G295" s="38"/>
      <c r="H295" s="38" t="s">
        <v>1056</v>
      </c>
      <c r="I295" s="39"/>
      <c r="J295" s="39">
        <v>38017</v>
      </c>
      <c r="K295" s="56"/>
      <c r="L295" s="37"/>
      <c r="M295" s="40"/>
      <c r="N295" s="40">
        <v>340882</v>
      </c>
      <c r="O295" s="57" t="s">
        <v>354</v>
      </c>
      <c r="P295" s="3"/>
      <c r="Q295" s="18"/>
      <c r="R295" s="18"/>
      <c r="S295" s="19">
        <v>1</v>
      </c>
      <c r="T295" s="18"/>
      <c r="U295" s="18"/>
    </row>
    <row r="296" spans="1:21">
      <c r="A296" s="36" t="s">
        <v>417</v>
      </c>
      <c r="B296" s="37" t="s">
        <v>418</v>
      </c>
      <c r="C296" s="37" t="s">
        <v>416</v>
      </c>
      <c r="D296" s="41" t="s">
        <v>190</v>
      </c>
      <c r="E296" s="38" t="s">
        <v>642</v>
      </c>
      <c r="F296" s="43" t="s">
        <v>373</v>
      </c>
      <c r="G296" s="38" t="s">
        <v>302</v>
      </c>
      <c r="H296" s="38"/>
      <c r="I296" s="39">
        <v>37802</v>
      </c>
      <c r="J296" s="39"/>
      <c r="K296" s="56">
        <v>38411</v>
      </c>
      <c r="L296" s="37">
        <v>20</v>
      </c>
      <c r="M296" s="40"/>
      <c r="N296" s="40"/>
      <c r="O296" s="57"/>
      <c r="P296" s="3"/>
      <c r="Q296" s="18">
        <v>1</v>
      </c>
      <c r="R296" s="18"/>
      <c r="S296" s="19"/>
      <c r="T296" s="18"/>
      <c r="U296" s="18"/>
    </row>
    <row r="297" spans="1:21" ht="22">
      <c r="A297" s="36" t="s">
        <v>559</v>
      </c>
      <c r="B297" s="37" t="s">
        <v>59</v>
      </c>
      <c r="C297" s="37" t="s">
        <v>558</v>
      </c>
      <c r="D297" s="41" t="s">
        <v>191</v>
      </c>
      <c r="E297" s="38"/>
      <c r="F297" s="43" t="s">
        <v>373</v>
      </c>
      <c r="G297" s="38"/>
      <c r="H297" s="38"/>
      <c r="I297" s="39"/>
      <c r="J297" s="39"/>
      <c r="K297" s="56"/>
      <c r="L297" s="37"/>
      <c r="M297" s="40"/>
      <c r="N297" s="40"/>
      <c r="O297" s="57"/>
      <c r="P297" s="3"/>
      <c r="Q297" s="18"/>
      <c r="R297" s="18">
        <v>1</v>
      </c>
      <c r="S297" s="19"/>
      <c r="T297" s="18"/>
      <c r="U297" s="18"/>
    </row>
    <row r="298" spans="1:21" ht="33">
      <c r="A298" s="36" t="s">
        <v>1122</v>
      </c>
      <c r="B298" s="37" t="s">
        <v>562</v>
      </c>
      <c r="C298" s="37" t="s">
        <v>1121</v>
      </c>
      <c r="D298" s="41" t="s">
        <v>241</v>
      </c>
      <c r="E298" s="38"/>
      <c r="F298" s="43" t="s">
        <v>1360</v>
      </c>
      <c r="G298" s="38"/>
      <c r="H298" s="38" t="s">
        <v>1123</v>
      </c>
      <c r="I298" s="39"/>
      <c r="J298" s="39"/>
      <c r="K298" s="56"/>
      <c r="L298" s="37"/>
      <c r="M298" s="40"/>
      <c r="N298" s="40"/>
      <c r="O298" s="57"/>
      <c r="P298" s="3"/>
      <c r="Q298" s="18"/>
      <c r="R298" s="18"/>
      <c r="S298" s="19"/>
      <c r="T298" s="18">
        <v>1</v>
      </c>
      <c r="U298" s="18"/>
    </row>
    <row r="299" spans="1:21" ht="33">
      <c r="A299" s="36" t="s">
        <v>1195</v>
      </c>
      <c r="B299" s="37" t="s">
        <v>560</v>
      </c>
      <c r="C299" s="41" t="s">
        <v>1377</v>
      </c>
      <c r="D299" s="41" t="s">
        <v>242</v>
      </c>
      <c r="E299" s="38"/>
      <c r="F299" s="43" t="s">
        <v>373</v>
      </c>
      <c r="G299" s="45" t="s">
        <v>1378</v>
      </c>
      <c r="H299" s="38" t="s">
        <v>422</v>
      </c>
      <c r="I299" s="39"/>
      <c r="J299" s="39">
        <v>2008</v>
      </c>
      <c r="K299" s="56"/>
      <c r="L299" s="37"/>
      <c r="M299" s="40">
        <v>1266</v>
      </c>
      <c r="N299" s="40"/>
      <c r="O299" s="57"/>
      <c r="P299" s="3"/>
      <c r="Q299" s="18"/>
      <c r="R299" s="18">
        <v>1</v>
      </c>
      <c r="S299" s="19"/>
      <c r="T299" s="18"/>
      <c r="U299" s="18"/>
    </row>
    <row r="300" spans="1:21" ht="66">
      <c r="A300" s="36" t="s">
        <v>1058</v>
      </c>
      <c r="B300" s="37" t="s">
        <v>1059</v>
      </c>
      <c r="C300" s="37" t="s">
        <v>1057</v>
      </c>
      <c r="D300" s="41" t="s">
        <v>1337</v>
      </c>
      <c r="E300" s="38" t="s">
        <v>1206</v>
      </c>
      <c r="F300" s="42" t="s">
        <v>1358</v>
      </c>
      <c r="G300" s="38"/>
      <c r="H300" s="38" t="s">
        <v>1270</v>
      </c>
      <c r="I300" s="39"/>
      <c r="J300" s="39"/>
      <c r="K300" s="56"/>
      <c r="L300" s="37"/>
      <c r="M300" s="40"/>
      <c r="N300" s="40">
        <v>591982</v>
      </c>
      <c r="O300" s="57" t="s">
        <v>354</v>
      </c>
      <c r="P300" s="3"/>
      <c r="Q300" s="18"/>
      <c r="R300" s="18"/>
      <c r="S300" s="19">
        <v>1</v>
      </c>
      <c r="T300" s="18"/>
      <c r="U300" s="18"/>
    </row>
    <row r="301" spans="1:21" ht="22">
      <c r="A301" s="36" t="s">
        <v>1058</v>
      </c>
      <c r="B301" s="37" t="s">
        <v>1059</v>
      </c>
      <c r="C301" s="37" t="s">
        <v>1124</v>
      </c>
      <c r="D301" s="41" t="s">
        <v>242</v>
      </c>
      <c r="E301" s="38"/>
      <c r="F301" s="43" t="s">
        <v>1359</v>
      </c>
      <c r="G301" s="38"/>
      <c r="H301" s="38" t="s">
        <v>1282</v>
      </c>
      <c r="I301" s="39"/>
      <c r="J301" s="39"/>
      <c r="K301" s="56"/>
      <c r="L301" s="37"/>
      <c r="M301" s="40"/>
      <c r="N301" s="40"/>
      <c r="O301" s="57"/>
      <c r="P301" s="3"/>
      <c r="Q301" s="18"/>
      <c r="R301" s="18"/>
      <c r="S301" s="19"/>
      <c r="T301" s="18">
        <v>1</v>
      </c>
      <c r="U301" s="18"/>
    </row>
    <row r="302" spans="1:21" ht="22">
      <c r="A302" s="36" t="s">
        <v>424</v>
      </c>
      <c r="B302" s="37" t="s">
        <v>266</v>
      </c>
      <c r="C302" s="37" t="s">
        <v>423</v>
      </c>
      <c r="D302" s="41" t="s">
        <v>1337</v>
      </c>
      <c r="E302" s="38"/>
      <c r="F302" s="43" t="s">
        <v>373</v>
      </c>
      <c r="G302" s="38"/>
      <c r="H302" s="38"/>
      <c r="I302" s="39"/>
      <c r="J302" s="39"/>
      <c r="K302" s="56"/>
      <c r="L302" s="37"/>
      <c r="M302" s="40"/>
      <c r="N302" s="40"/>
      <c r="O302" s="57"/>
      <c r="P302" s="3"/>
      <c r="Q302" s="18"/>
      <c r="R302" s="18">
        <v>1</v>
      </c>
      <c r="S302" s="19"/>
      <c r="T302" s="18"/>
      <c r="U302" s="18"/>
    </row>
    <row r="303" spans="1:21" ht="33">
      <c r="A303" s="36" t="s">
        <v>1208</v>
      </c>
      <c r="B303" s="37" t="s">
        <v>59</v>
      </c>
      <c r="C303" s="37" t="s">
        <v>1207</v>
      </c>
      <c r="D303" s="41" t="s">
        <v>242</v>
      </c>
      <c r="E303" s="38" t="s">
        <v>1207</v>
      </c>
      <c r="F303" s="42" t="s">
        <v>1358</v>
      </c>
      <c r="G303" s="38"/>
      <c r="H303" s="38" t="s">
        <v>1209</v>
      </c>
      <c r="I303" s="39"/>
      <c r="J303" s="39"/>
      <c r="K303" s="56">
        <v>38588</v>
      </c>
      <c r="L303" s="37"/>
      <c r="M303" s="40">
        <v>6144</v>
      </c>
      <c r="N303" s="40">
        <v>21015</v>
      </c>
      <c r="O303" s="57"/>
      <c r="P303" s="3"/>
      <c r="Q303" s="18"/>
      <c r="R303" s="18"/>
      <c r="S303" s="19">
        <v>1</v>
      </c>
      <c r="T303" s="18"/>
      <c r="U303" s="18"/>
    </row>
    <row r="304" spans="1:21">
      <c r="A304" s="36" t="s">
        <v>426</v>
      </c>
      <c r="B304" s="37" t="s">
        <v>266</v>
      </c>
      <c r="C304" s="37" t="s">
        <v>425</v>
      </c>
      <c r="D304" s="41" t="s">
        <v>242</v>
      </c>
      <c r="E304" s="38"/>
      <c r="F304" s="43" t="s">
        <v>373</v>
      </c>
      <c r="G304" s="38"/>
      <c r="H304" s="38"/>
      <c r="I304" s="39"/>
      <c r="J304" s="39"/>
      <c r="K304" s="56"/>
      <c r="L304" s="37"/>
      <c r="M304" s="40"/>
      <c r="N304" s="40"/>
      <c r="O304" s="57"/>
      <c r="P304" s="3"/>
      <c r="Q304" s="18"/>
      <c r="R304" s="18">
        <v>1</v>
      </c>
      <c r="S304" s="19"/>
      <c r="T304" s="18"/>
      <c r="U304" s="18"/>
    </row>
    <row r="305" spans="1:21" ht="33">
      <c r="A305" s="36" t="s">
        <v>1211</v>
      </c>
      <c r="B305" s="37" t="s">
        <v>186</v>
      </c>
      <c r="C305" s="37" t="s">
        <v>1210</v>
      </c>
      <c r="D305" s="41" t="s">
        <v>1337</v>
      </c>
      <c r="E305" s="38" t="s">
        <v>1138</v>
      </c>
      <c r="F305" s="42" t="s">
        <v>1358</v>
      </c>
      <c r="G305" s="38" t="s">
        <v>1137</v>
      </c>
      <c r="H305" s="38" t="s">
        <v>1212</v>
      </c>
      <c r="I305" s="39"/>
      <c r="J305" s="39"/>
      <c r="K305" s="56"/>
      <c r="L305" s="37"/>
      <c r="M305" s="40"/>
      <c r="N305" s="40">
        <v>433746</v>
      </c>
      <c r="O305" s="57" t="s">
        <v>354</v>
      </c>
      <c r="P305" s="3"/>
      <c r="Q305" s="18"/>
      <c r="R305" s="18"/>
      <c r="S305" s="19">
        <v>1</v>
      </c>
      <c r="T305" s="18"/>
      <c r="U305" s="18"/>
    </row>
    <row r="306" spans="1:21">
      <c r="A306" s="36" t="s">
        <v>563</v>
      </c>
      <c r="B306" s="37" t="s">
        <v>55</v>
      </c>
      <c r="C306" s="37" t="s">
        <v>427</v>
      </c>
      <c r="D306" s="41" t="s">
        <v>242</v>
      </c>
      <c r="E306" s="38"/>
      <c r="F306" s="43" t="s">
        <v>373</v>
      </c>
      <c r="G306" s="38"/>
      <c r="H306" s="38"/>
      <c r="I306" s="39"/>
      <c r="J306" s="39"/>
      <c r="K306" s="56"/>
      <c r="L306" s="37"/>
      <c r="M306" s="40"/>
      <c r="N306" s="40"/>
      <c r="O306" s="57"/>
      <c r="P306" s="3"/>
      <c r="Q306" s="18"/>
      <c r="R306" s="18">
        <v>1</v>
      </c>
      <c r="S306" s="19"/>
      <c r="T306" s="18"/>
      <c r="U306" s="18"/>
    </row>
    <row r="307" spans="1:21">
      <c r="A307" s="36" t="s">
        <v>1214</v>
      </c>
      <c r="B307" s="37" t="s">
        <v>543</v>
      </c>
      <c r="C307" s="37" t="s">
        <v>1213</v>
      </c>
      <c r="D307" s="41" t="s">
        <v>242</v>
      </c>
      <c r="E307" s="38" t="s">
        <v>1216</v>
      </c>
      <c r="F307" s="42" t="s">
        <v>1358</v>
      </c>
      <c r="G307" s="38" t="s">
        <v>420</v>
      </c>
      <c r="H307" s="38"/>
      <c r="I307" s="39">
        <v>38595</v>
      </c>
      <c r="J307" s="39"/>
      <c r="K307" s="56"/>
      <c r="L307" s="37"/>
      <c r="M307" s="40"/>
      <c r="N307" s="40">
        <v>9623</v>
      </c>
      <c r="O307" s="57" t="s">
        <v>1215</v>
      </c>
      <c r="P307" s="3"/>
      <c r="Q307" s="18"/>
      <c r="R307" s="18"/>
      <c r="S307" s="19">
        <v>1</v>
      </c>
      <c r="T307" s="18"/>
      <c r="U307" s="18"/>
    </row>
    <row r="308" spans="1:21" ht="33">
      <c r="A308" s="36" t="s">
        <v>1008</v>
      </c>
      <c r="B308" s="37" t="s">
        <v>543</v>
      </c>
      <c r="C308" s="37" t="s">
        <v>1007</v>
      </c>
      <c r="D308" s="41" t="s">
        <v>242</v>
      </c>
      <c r="E308" s="38" t="s">
        <v>1078</v>
      </c>
      <c r="F308" s="42" t="s">
        <v>1358</v>
      </c>
      <c r="G308" s="38" t="s">
        <v>420</v>
      </c>
      <c r="H308" s="38" t="s">
        <v>1077</v>
      </c>
      <c r="I308" s="39">
        <v>37407</v>
      </c>
      <c r="J308" s="39"/>
      <c r="K308" s="56">
        <v>38700</v>
      </c>
      <c r="L308" s="37"/>
      <c r="M308" s="40"/>
      <c r="N308" s="40">
        <v>5423</v>
      </c>
      <c r="O308" s="57" t="s">
        <v>354</v>
      </c>
      <c r="P308" s="3"/>
      <c r="Q308" s="18"/>
      <c r="R308" s="18"/>
      <c r="S308" s="19">
        <v>1</v>
      </c>
      <c r="T308" s="18"/>
      <c r="U308" s="18"/>
    </row>
    <row r="309" spans="1:21" ht="44">
      <c r="A309" s="36" t="s">
        <v>16</v>
      </c>
      <c r="B309" s="41" t="s">
        <v>1372</v>
      </c>
      <c r="C309" s="37" t="s">
        <v>1371</v>
      </c>
      <c r="D309" s="41" t="s">
        <v>1337</v>
      </c>
      <c r="E309" s="45" t="s">
        <v>1338</v>
      </c>
      <c r="F309" s="42" t="s">
        <v>1358</v>
      </c>
      <c r="G309" s="45" t="s">
        <v>1336</v>
      </c>
      <c r="H309" s="38" t="s">
        <v>1267</v>
      </c>
      <c r="I309" s="39"/>
      <c r="J309" s="39"/>
      <c r="K309" s="56"/>
      <c r="L309" s="37"/>
      <c r="M309" s="40"/>
      <c r="N309" s="40"/>
      <c r="O309" s="57"/>
      <c r="P309" s="3"/>
      <c r="Q309" s="18"/>
      <c r="R309" s="18"/>
      <c r="S309" s="19">
        <v>1</v>
      </c>
      <c r="T309" s="18"/>
      <c r="U309" s="18"/>
    </row>
    <row r="310" spans="1:21" ht="33">
      <c r="A310" s="36" t="s">
        <v>938</v>
      </c>
      <c r="B310" s="37" t="s">
        <v>59</v>
      </c>
      <c r="C310" s="37" t="s">
        <v>937</v>
      </c>
      <c r="D310" s="41" t="s">
        <v>1337</v>
      </c>
      <c r="E310" s="38"/>
      <c r="F310" s="42" t="s">
        <v>18</v>
      </c>
      <c r="G310" s="38" t="s">
        <v>372</v>
      </c>
      <c r="H310" s="38" t="s">
        <v>1068</v>
      </c>
      <c r="I310" s="39"/>
      <c r="J310" s="39"/>
      <c r="K310" s="56"/>
      <c r="L310" s="37"/>
      <c r="M310" s="40"/>
      <c r="N310" s="40"/>
      <c r="O310" s="57"/>
      <c r="P310" s="3"/>
      <c r="Q310" s="18"/>
      <c r="R310" s="18"/>
      <c r="S310" s="19">
        <v>1</v>
      </c>
      <c r="T310" s="18"/>
      <c r="U310" s="18"/>
    </row>
    <row r="311" spans="1:21">
      <c r="A311" s="36" t="s">
        <v>438</v>
      </c>
      <c r="B311" s="37" t="s">
        <v>59</v>
      </c>
      <c r="C311" s="37" t="s">
        <v>437</v>
      </c>
      <c r="D311" s="41" t="s">
        <v>242</v>
      </c>
      <c r="E311" s="38"/>
      <c r="F311" s="43" t="s">
        <v>373</v>
      </c>
      <c r="G311" s="38"/>
      <c r="H311" s="38"/>
      <c r="I311" s="39"/>
      <c r="J311" s="39"/>
      <c r="K311" s="56"/>
      <c r="L311" s="37"/>
      <c r="M311" s="40"/>
      <c r="N311" s="40"/>
      <c r="O311" s="57"/>
      <c r="P311" s="3"/>
      <c r="Q311" s="18"/>
      <c r="R311" s="18">
        <v>1</v>
      </c>
      <c r="S311" s="19"/>
      <c r="T311" s="18"/>
      <c r="U311" s="18"/>
    </row>
    <row r="312" spans="1:21" ht="22">
      <c r="A312" s="46" t="s">
        <v>192</v>
      </c>
      <c r="B312" s="41" t="s">
        <v>194</v>
      </c>
      <c r="C312" s="37" t="s">
        <v>73</v>
      </c>
      <c r="D312" s="41" t="s">
        <v>1337</v>
      </c>
      <c r="E312" s="38"/>
      <c r="F312" s="42" t="s">
        <v>1358</v>
      </c>
      <c r="G312" s="38" t="s">
        <v>193</v>
      </c>
      <c r="H312" s="38" t="s">
        <v>74</v>
      </c>
      <c r="I312" s="39"/>
      <c r="J312" s="39"/>
      <c r="K312" s="56"/>
      <c r="L312" s="37"/>
      <c r="M312" s="40"/>
      <c r="N312" s="40"/>
      <c r="O312" s="57"/>
      <c r="P312" s="3"/>
      <c r="Q312" s="18"/>
      <c r="R312" s="18"/>
      <c r="S312" s="19">
        <v>1</v>
      </c>
      <c r="T312" s="18"/>
      <c r="U312" s="18"/>
    </row>
    <row r="313" spans="1:21">
      <c r="A313" s="36" t="s">
        <v>1070</v>
      </c>
      <c r="B313" s="37" t="s">
        <v>879</v>
      </c>
      <c r="C313" s="37" t="s">
        <v>1069</v>
      </c>
      <c r="D313" s="41" t="s">
        <v>242</v>
      </c>
      <c r="E313" s="38"/>
      <c r="F313" s="42" t="s">
        <v>1358</v>
      </c>
      <c r="G313" s="38"/>
      <c r="H313" s="38"/>
      <c r="I313" s="39"/>
      <c r="J313" s="39"/>
      <c r="K313" s="56"/>
      <c r="L313" s="37"/>
      <c r="M313" s="40"/>
      <c r="N313" s="40"/>
      <c r="O313" s="57"/>
      <c r="P313" s="3"/>
      <c r="Q313" s="18"/>
      <c r="R313" s="18"/>
      <c r="S313" s="19">
        <v>1</v>
      </c>
      <c r="T313" s="18"/>
      <c r="U313" s="18"/>
    </row>
    <row r="314" spans="1:21" ht="22">
      <c r="A314" s="36" t="s">
        <v>440</v>
      </c>
      <c r="B314" s="37" t="s">
        <v>59</v>
      </c>
      <c r="C314" s="37" t="s">
        <v>439</v>
      </c>
      <c r="D314" s="41" t="s">
        <v>1337</v>
      </c>
      <c r="E314" s="38"/>
      <c r="F314" s="43" t="s">
        <v>373</v>
      </c>
      <c r="G314" s="38" t="s">
        <v>441</v>
      </c>
      <c r="H314" s="38"/>
      <c r="I314" s="39"/>
      <c r="J314" s="39"/>
      <c r="K314" s="56"/>
      <c r="L314" s="37"/>
      <c r="M314" s="40"/>
      <c r="N314" s="40"/>
      <c r="O314" s="57"/>
      <c r="P314" s="3"/>
      <c r="Q314" s="18"/>
      <c r="R314" s="18">
        <v>1</v>
      </c>
      <c r="S314" s="19"/>
      <c r="T314" s="18"/>
      <c r="U314" s="18"/>
    </row>
    <row r="315" spans="1:21" ht="33">
      <c r="A315" s="36" t="s">
        <v>1072</v>
      </c>
      <c r="B315" s="37" t="s">
        <v>59</v>
      </c>
      <c r="C315" s="37" t="s">
        <v>1071</v>
      </c>
      <c r="D315" s="41" t="s">
        <v>1337</v>
      </c>
      <c r="E315" s="38" t="s">
        <v>1163</v>
      </c>
      <c r="F315" s="42" t="s">
        <v>1358</v>
      </c>
      <c r="G315" s="38"/>
      <c r="H315" s="38" t="s">
        <v>1087</v>
      </c>
      <c r="I315" s="39">
        <v>34365</v>
      </c>
      <c r="J315" s="39"/>
      <c r="K315" s="56">
        <v>35216</v>
      </c>
      <c r="L315" s="37"/>
      <c r="M315" s="40"/>
      <c r="N315" s="40">
        <v>32667</v>
      </c>
      <c r="O315" s="57" t="s">
        <v>354</v>
      </c>
      <c r="P315" s="3"/>
      <c r="Q315" s="18"/>
      <c r="R315" s="18"/>
      <c r="S315" s="19">
        <v>1</v>
      </c>
      <c r="T315" s="18"/>
      <c r="U315" s="18"/>
    </row>
    <row r="316" spans="1:21" ht="33">
      <c r="A316" s="46" t="s">
        <v>205</v>
      </c>
      <c r="B316" s="41" t="s">
        <v>206</v>
      </c>
      <c r="C316" s="41" t="s">
        <v>282</v>
      </c>
      <c r="D316" s="41" t="s">
        <v>1337</v>
      </c>
      <c r="E316" s="38"/>
      <c r="F316" s="42" t="s">
        <v>1358</v>
      </c>
      <c r="G316" s="38"/>
      <c r="H316" s="38" t="s">
        <v>141</v>
      </c>
      <c r="I316" s="39"/>
      <c r="J316" s="39"/>
      <c r="K316" s="56"/>
      <c r="L316" s="37"/>
      <c r="M316" s="40"/>
      <c r="N316" s="40"/>
      <c r="O316" s="57"/>
      <c r="P316" s="3"/>
      <c r="Q316" s="18"/>
      <c r="R316" s="18"/>
      <c r="S316" s="19">
        <v>1</v>
      </c>
      <c r="T316" s="18"/>
      <c r="U316" s="18"/>
    </row>
    <row r="317" spans="1:21" ht="33">
      <c r="A317" s="36" t="s">
        <v>1165</v>
      </c>
      <c r="B317" s="37" t="s">
        <v>296</v>
      </c>
      <c r="C317" s="37" t="s">
        <v>1164</v>
      </c>
      <c r="D317" s="41" t="s">
        <v>242</v>
      </c>
      <c r="E317" s="38"/>
      <c r="F317" s="42" t="s">
        <v>1358</v>
      </c>
      <c r="G317" s="38" t="s">
        <v>1167</v>
      </c>
      <c r="H317" s="38" t="s">
        <v>1166</v>
      </c>
      <c r="I317" s="39">
        <v>35185</v>
      </c>
      <c r="J317" s="39"/>
      <c r="K317" s="56"/>
      <c r="L317" s="37"/>
      <c r="M317" s="40"/>
      <c r="N317" s="40">
        <v>24526</v>
      </c>
      <c r="O317" s="57" t="s">
        <v>354</v>
      </c>
      <c r="P317" s="3"/>
      <c r="Q317" s="18"/>
      <c r="R317" s="18"/>
      <c r="S317" s="19">
        <v>1</v>
      </c>
      <c r="T317" s="18"/>
      <c r="U317" s="18"/>
    </row>
    <row r="318" spans="1:21" ht="22">
      <c r="A318" s="36" t="s">
        <v>1169</v>
      </c>
      <c r="B318" s="37" t="s">
        <v>273</v>
      </c>
      <c r="C318" s="37" t="s">
        <v>1168</v>
      </c>
      <c r="D318" s="41" t="s">
        <v>1337</v>
      </c>
      <c r="E318" s="38" t="s">
        <v>941</v>
      </c>
      <c r="F318" s="42" t="s">
        <v>1358</v>
      </c>
      <c r="G318" s="38" t="s">
        <v>769</v>
      </c>
      <c r="H318" s="38" t="s">
        <v>940</v>
      </c>
      <c r="I318" s="39"/>
      <c r="J318" s="39"/>
      <c r="K318" s="56">
        <v>2005</v>
      </c>
      <c r="L318" s="37"/>
      <c r="M318" s="40"/>
      <c r="N318" s="40">
        <v>14287</v>
      </c>
      <c r="O318" s="57" t="s">
        <v>354</v>
      </c>
      <c r="P318" s="3"/>
      <c r="Q318" s="18"/>
      <c r="R318" s="18"/>
      <c r="S318" s="19">
        <v>1</v>
      </c>
      <c r="T318" s="18"/>
      <c r="U318" s="18"/>
    </row>
    <row r="319" spans="1:21" ht="33">
      <c r="A319" s="36"/>
      <c r="B319" s="37" t="s">
        <v>312</v>
      </c>
      <c r="C319" s="37" t="s">
        <v>1146</v>
      </c>
      <c r="D319" s="41" t="s">
        <v>36</v>
      </c>
      <c r="E319" s="38" t="s">
        <v>1140</v>
      </c>
      <c r="F319" s="42" t="s">
        <v>1361</v>
      </c>
      <c r="G319" s="38" t="s">
        <v>1139</v>
      </c>
      <c r="H319" s="38" t="s">
        <v>1217</v>
      </c>
      <c r="I319" s="39"/>
      <c r="J319" s="39"/>
      <c r="K319" s="56"/>
      <c r="L319" s="37"/>
      <c r="M319" s="40"/>
      <c r="N319" s="40"/>
      <c r="O319" s="57"/>
      <c r="P319" s="3"/>
      <c r="Q319" s="18"/>
      <c r="R319" s="18"/>
      <c r="S319" s="19"/>
      <c r="T319" s="18"/>
      <c r="U319" s="18">
        <v>1</v>
      </c>
    </row>
    <row r="320" spans="1:21" ht="22">
      <c r="A320" s="36"/>
      <c r="B320" s="37" t="s">
        <v>266</v>
      </c>
      <c r="C320" s="37" t="s">
        <v>442</v>
      </c>
      <c r="D320" s="41" t="s">
        <v>277</v>
      </c>
      <c r="E320" s="38" t="s">
        <v>443</v>
      </c>
      <c r="F320" s="43" t="s">
        <v>373</v>
      </c>
      <c r="G320" s="38" t="s">
        <v>263</v>
      </c>
      <c r="H320" s="38"/>
      <c r="I320" s="39"/>
      <c r="J320" s="39"/>
      <c r="K320" s="56"/>
      <c r="L320" s="37"/>
      <c r="M320" s="40"/>
      <c r="N320" s="40"/>
      <c r="O320" s="57"/>
      <c r="P320" s="3"/>
      <c r="Q320" s="18"/>
      <c r="R320" s="18">
        <v>1</v>
      </c>
      <c r="S320" s="19"/>
      <c r="T320" s="18"/>
      <c r="U320" s="18"/>
    </row>
    <row r="321" spans="1:21" ht="33">
      <c r="A321" s="36"/>
      <c r="B321" s="37" t="s">
        <v>59</v>
      </c>
      <c r="C321" s="37" t="s">
        <v>1286</v>
      </c>
      <c r="D321" s="41" t="s">
        <v>34</v>
      </c>
      <c r="E321" s="38"/>
      <c r="F321" s="42" t="s">
        <v>1361</v>
      </c>
      <c r="G321" s="38"/>
      <c r="H321" s="38" t="s">
        <v>1068</v>
      </c>
      <c r="I321" s="39"/>
      <c r="J321" s="39"/>
      <c r="K321" s="56"/>
      <c r="L321" s="37"/>
      <c r="M321" s="40"/>
      <c r="N321" s="40"/>
      <c r="O321" s="57"/>
      <c r="P321" s="3"/>
      <c r="Q321" s="18"/>
      <c r="R321" s="18"/>
      <c r="S321" s="19"/>
      <c r="T321" s="18"/>
      <c r="U321" s="18">
        <v>1</v>
      </c>
    </row>
    <row r="322" spans="1:21" ht="22">
      <c r="A322" s="36"/>
      <c r="B322" s="37" t="s">
        <v>59</v>
      </c>
      <c r="C322" s="37" t="s">
        <v>1141</v>
      </c>
      <c r="D322" s="37"/>
      <c r="E322" s="38"/>
      <c r="F322" s="42" t="s">
        <v>1361</v>
      </c>
      <c r="G322" s="38"/>
      <c r="H322" s="38" t="s">
        <v>1142</v>
      </c>
      <c r="I322" s="39"/>
      <c r="J322" s="39"/>
      <c r="K322" s="56"/>
      <c r="L322" s="37"/>
      <c r="M322" s="40"/>
      <c r="N322" s="40"/>
      <c r="O322" s="57"/>
      <c r="P322" s="3"/>
      <c r="Q322" s="18"/>
      <c r="R322" s="18"/>
      <c r="S322" s="19"/>
      <c r="T322" s="18"/>
      <c r="U322" s="18">
        <v>1</v>
      </c>
    </row>
    <row r="323" spans="1:21" ht="33">
      <c r="A323" s="36"/>
      <c r="B323" s="37" t="s">
        <v>273</v>
      </c>
      <c r="C323" s="37" t="s">
        <v>1145</v>
      </c>
      <c r="D323" s="41" t="s">
        <v>35</v>
      </c>
      <c r="E323" s="38"/>
      <c r="F323" s="42" t="s">
        <v>1361</v>
      </c>
      <c r="G323" s="38"/>
      <c r="H323" s="38" t="s">
        <v>1229</v>
      </c>
      <c r="I323" s="39"/>
      <c r="J323" s="39"/>
      <c r="K323" s="56"/>
      <c r="L323" s="37"/>
      <c r="M323" s="40"/>
      <c r="N323" s="40"/>
      <c r="O323" s="57"/>
      <c r="P323" s="3"/>
      <c r="Q323" s="18"/>
      <c r="R323" s="18"/>
      <c r="S323" s="19"/>
      <c r="T323" s="18"/>
      <c r="U323" s="18">
        <v>1</v>
      </c>
    </row>
    <row r="324" spans="1:21" ht="22">
      <c r="A324" s="36"/>
      <c r="B324" s="37" t="s">
        <v>224</v>
      </c>
      <c r="C324" s="37" t="s">
        <v>1230</v>
      </c>
      <c r="D324" s="41" t="s">
        <v>34</v>
      </c>
      <c r="E324" s="38"/>
      <c r="F324" s="42" t="s">
        <v>1361</v>
      </c>
      <c r="G324" s="38" t="s">
        <v>960</v>
      </c>
      <c r="H324" s="38" t="s">
        <v>1231</v>
      </c>
      <c r="I324" s="39"/>
      <c r="J324" s="39"/>
      <c r="K324" s="56"/>
      <c r="L324" s="37"/>
      <c r="M324" s="40"/>
      <c r="N324" s="40"/>
      <c r="O324" s="57"/>
      <c r="P324" s="3"/>
      <c r="Q324" s="18"/>
      <c r="R324" s="18"/>
      <c r="S324" s="19"/>
      <c r="T324" s="18"/>
      <c r="U324" s="18">
        <v>1</v>
      </c>
    </row>
    <row r="325" spans="1:21" ht="33">
      <c r="A325" s="36"/>
      <c r="B325" s="37" t="s">
        <v>480</v>
      </c>
      <c r="C325" s="37" t="s">
        <v>1287</v>
      </c>
      <c r="D325" s="41" t="s">
        <v>34</v>
      </c>
      <c r="E325" s="38"/>
      <c r="F325" s="42" t="s">
        <v>1361</v>
      </c>
      <c r="G325" s="38" t="s">
        <v>1289</v>
      </c>
      <c r="H325" s="38" t="s">
        <v>1288</v>
      </c>
      <c r="I325" s="39">
        <v>2009</v>
      </c>
      <c r="J325" s="39"/>
      <c r="K325" s="56"/>
      <c r="L325" s="37"/>
      <c r="M325" s="40"/>
      <c r="N325" s="40"/>
      <c r="O325" s="57"/>
      <c r="P325" s="3"/>
      <c r="Q325" s="18"/>
      <c r="R325" s="18"/>
      <c r="S325" s="19"/>
      <c r="T325" s="18"/>
      <c r="U325" s="18">
        <v>1</v>
      </c>
    </row>
    <row r="326" spans="1:21" ht="22">
      <c r="A326" s="36"/>
      <c r="B326" s="37" t="s">
        <v>55</v>
      </c>
      <c r="C326" s="37" t="s">
        <v>643</v>
      </c>
      <c r="D326" s="41" t="s">
        <v>34</v>
      </c>
      <c r="E326" s="38" t="s">
        <v>553</v>
      </c>
      <c r="F326" s="43" t="s">
        <v>373</v>
      </c>
      <c r="G326" s="38" t="s">
        <v>552</v>
      </c>
      <c r="H326" s="38" t="s">
        <v>551</v>
      </c>
      <c r="I326" s="39"/>
      <c r="J326" s="39"/>
      <c r="K326" s="56"/>
      <c r="L326" s="37"/>
      <c r="M326" s="40"/>
      <c r="N326" s="40"/>
      <c r="O326" s="57"/>
      <c r="P326" s="3"/>
      <c r="Q326" s="18">
        <v>1</v>
      </c>
      <c r="R326" s="18"/>
      <c r="S326" s="19"/>
      <c r="T326" s="18"/>
      <c r="U326" s="18"/>
    </row>
    <row r="327" spans="1:21" ht="44">
      <c r="A327" s="36"/>
      <c r="B327" s="37" t="s">
        <v>924</v>
      </c>
      <c r="C327" s="37" t="s">
        <v>942</v>
      </c>
      <c r="D327" s="41" t="s">
        <v>34</v>
      </c>
      <c r="E327" s="38"/>
      <c r="F327" s="42" t="s">
        <v>1358</v>
      </c>
      <c r="G327" s="38" t="s">
        <v>1014</v>
      </c>
      <c r="H327" s="38" t="s">
        <v>1013</v>
      </c>
      <c r="I327" s="39"/>
      <c r="J327" s="39"/>
      <c r="K327" s="56"/>
      <c r="L327" s="37"/>
      <c r="M327" s="40"/>
      <c r="N327" s="40"/>
      <c r="O327" s="57"/>
      <c r="P327" s="3"/>
      <c r="Q327" s="18"/>
      <c r="R327" s="18"/>
      <c r="S327" s="19">
        <v>1</v>
      </c>
      <c r="T327" s="18"/>
      <c r="U327" s="18"/>
    </row>
    <row r="328" spans="1:21" ht="33">
      <c r="A328" s="36"/>
      <c r="B328" s="41" t="s">
        <v>21</v>
      </c>
      <c r="C328" s="37" t="s">
        <v>444</v>
      </c>
      <c r="D328" s="41" t="s">
        <v>37</v>
      </c>
      <c r="E328" s="45" t="s">
        <v>19</v>
      </c>
      <c r="F328" s="43" t="s">
        <v>373</v>
      </c>
      <c r="G328" s="38" t="s">
        <v>372</v>
      </c>
      <c r="H328" s="38" t="s">
        <v>316</v>
      </c>
      <c r="I328" s="39"/>
      <c r="J328" s="39"/>
      <c r="K328" s="56"/>
      <c r="L328" s="37"/>
      <c r="M328" s="40"/>
      <c r="N328" s="40"/>
      <c r="O328" s="57"/>
      <c r="P328" s="3"/>
      <c r="Q328" s="18"/>
      <c r="R328" s="18">
        <v>1</v>
      </c>
      <c r="S328" s="19"/>
      <c r="T328" s="18"/>
      <c r="U328" s="18"/>
    </row>
    <row r="329" spans="1:21" ht="33">
      <c r="A329" s="36"/>
      <c r="B329" s="37" t="s">
        <v>299</v>
      </c>
      <c r="C329" s="37" t="s">
        <v>1015</v>
      </c>
      <c r="D329" s="41" t="s">
        <v>276</v>
      </c>
      <c r="E329" s="38"/>
      <c r="F329" s="42" t="s">
        <v>1358</v>
      </c>
      <c r="G329" s="38"/>
      <c r="H329" s="38" t="s">
        <v>1081</v>
      </c>
      <c r="I329" s="39"/>
      <c r="J329" s="39"/>
      <c r="K329" s="56"/>
      <c r="L329" s="37"/>
      <c r="M329" s="40"/>
      <c r="N329" s="40"/>
      <c r="O329" s="57"/>
      <c r="P329" s="3"/>
      <c r="Q329" s="18"/>
      <c r="R329" s="18"/>
      <c r="S329" s="19">
        <v>1</v>
      </c>
      <c r="T329" s="18"/>
      <c r="U329" s="18"/>
    </row>
    <row r="330" spans="1:21" ht="106" customHeight="1">
      <c r="A330" s="36"/>
      <c r="B330" s="41" t="s">
        <v>1196</v>
      </c>
      <c r="C330" s="37" t="s">
        <v>1066</v>
      </c>
      <c r="D330" s="41" t="s">
        <v>37</v>
      </c>
      <c r="E330" s="38" t="s">
        <v>1245</v>
      </c>
      <c r="F330" s="42" t="s">
        <v>1361</v>
      </c>
      <c r="G330" s="38" t="s">
        <v>1162</v>
      </c>
      <c r="H330" s="38" t="s">
        <v>1067</v>
      </c>
      <c r="I330" s="39"/>
      <c r="J330" s="39"/>
      <c r="K330" s="56"/>
      <c r="L330" s="37"/>
      <c r="M330" s="40"/>
      <c r="N330" s="40"/>
      <c r="O330" s="57"/>
      <c r="P330" s="3"/>
      <c r="Q330" s="16"/>
      <c r="R330" s="16"/>
      <c r="S330" s="16"/>
      <c r="T330" s="16"/>
      <c r="U330" s="16">
        <v>1</v>
      </c>
    </row>
    <row r="332" spans="1:21">
      <c r="A332" s="49" t="s">
        <v>274</v>
      </c>
    </row>
    <row r="333" spans="1:21" ht="22">
      <c r="A333" s="24" t="s">
        <v>68</v>
      </c>
      <c r="B333" s="28" t="s">
        <v>67</v>
      </c>
    </row>
    <row r="334" spans="1:21" ht="22">
      <c r="A334" s="8" t="s">
        <v>69</v>
      </c>
      <c r="B334" s="28" t="s">
        <v>70</v>
      </c>
    </row>
    <row r="335" spans="1:21">
      <c r="A335" s="25" t="s">
        <v>1358</v>
      </c>
      <c r="B335" s="28" t="s">
        <v>130</v>
      </c>
    </row>
    <row r="336" spans="1:21" ht="33">
      <c r="A336" s="7" t="s">
        <v>66</v>
      </c>
      <c r="B336" s="28" t="s">
        <v>131</v>
      </c>
    </row>
    <row r="337" spans="1:2">
      <c r="A337" s="26" t="s">
        <v>1361</v>
      </c>
      <c r="B337" s="50" t="s">
        <v>275</v>
      </c>
    </row>
  </sheetData>
  <sortState ref="A1:XFD328">
    <sortCondition ref="A2:A328"/>
    <sortCondition ref="B2:B328"/>
    <sortCondition ref="C2:C328"/>
  </sortState>
  <phoneticPr fontId="7" type="noConversion"/>
  <printOptions horizontalCentered="1"/>
  <pageMargins left="0.70000000000000007" right="0.70000000000000007" top="0.75000000000000011" bottom="0.75000000000000011" header="0.30000000000000004" footer="0.30000000000000004"/>
  <pageSetup orientation="portrait" horizontalDpi="4294967292" verticalDpi="4294967292"/>
  <headerFooter>
    <oddFooter>&amp;L&amp;F &amp;A&amp;C&amp;D &amp;T&amp;R&amp;P of &amp;N</oddFooter>
  </headerFooter>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AB92"/>
  <sheetViews>
    <sheetView zoomScaleNormal="125" zoomScalePageLayoutView="125" workbookViewId="0">
      <selection activeCell="I37" sqref="I37"/>
    </sheetView>
  </sheetViews>
  <sheetFormatPr baseColWidth="10" defaultColWidth="8.83203125" defaultRowHeight="14"/>
  <cols>
    <col min="1" max="1" width="19.33203125" style="10" customWidth="1"/>
    <col min="2" max="2" width="6.5" style="10" customWidth="1"/>
    <col min="3" max="3" width="7.1640625" style="10" bestFit="1" customWidth="1"/>
    <col min="4" max="5" width="9.5" style="10" bestFit="1" customWidth="1"/>
    <col min="6" max="6" width="10.1640625" style="10" bestFit="1" customWidth="1"/>
    <col min="7" max="7" width="10.5" style="14" customWidth="1"/>
    <col min="8" max="8" width="9.33203125" style="14" bestFit="1" customWidth="1"/>
    <col min="9" max="9" width="8.83203125" style="13"/>
    <col min="10" max="16384" width="8.83203125" style="10"/>
  </cols>
  <sheetData>
    <row r="1" spans="1:25" ht="43.5" customHeight="1">
      <c r="A1" s="11" t="s">
        <v>1219</v>
      </c>
      <c r="B1" s="11" t="s">
        <v>1220</v>
      </c>
      <c r="C1" s="11"/>
      <c r="D1" s="11" t="s">
        <v>1339</v>
      </c>
      <c r="E1" s="11" t="s">
        <v>1340</v>
      </c>
      <c r="F1" s="11" t="s">
        <v>1239</v>
      </c>
      <c r="G1" s="15" t="s">
        <v>133</v>
      </c>
      <c r="H1" s="27" t="s">
        <v>1365</v>
      </c>
      <c r="I1" s="12"/>
      <c r="J1" s="23"/>
      <c r="K1" s="23"/>
      <c r="L1" s="23"/>
      <c r="M1" s="23"/>
      <c r="N1" s="23"/>
      <c r="O1" s="23"/>
      <c r="P1" s="23"/>
      <c r="Q1" s="23"/>
      <c r="R1" s="23"/>
      <c r="S1" s="23"/>
      <c r="T1" s="23"/>
      <c r="U1" s="23"/>
      <c r="V1" s="23"/>
      <c r="W1" s="23"/>
      <c r="X1" s="23"/>
      <c r="Y1" s="23"/>
    </row>
    <row r="2" spans="1:25">
      <c r="A2" s="16" t="s">
        <v>1240</v>
      </c>
      <c r="B2" s="16">
        <f>SUM(D2:H2)</f>
        <v>10</v>
      </c>
      <c r="C2" s="16" t="s">
        <v>305</v>
      </c>
      <c r="D2" s="16">
        <f>SUMIF(Detail!$B$2:$B$1048576,Totals!$C2,Detail!Q$2:Q$1048576)</f>
        <v>5</v>
      </c>
      <c r="E2" s="16">
        <f>SUMIF(Detail!$B$2:$B$1048576,Totals!$C2,Detail!R$2:R$1048576)</f>
        <v>1</v>
      </c>
      <c r="F2" s="16">
        <f>SUMIF(Detail!$B$2:$B$1048576,Totals!$C2,Detail!S$2:S$1048576)</f>
        <v>3</v>
      </c>
      <c r="G2" s="16">
        <f>SUMIF(Detail!$B$2:$B$1048576,Totals!$C2,Detail!T$2:T$1048576)</f>
        <v>1</v>
      </c>
      <c r="H2" s="16">
        <f>SUMIF(Detail!$B$2:$B$1048576,Totals!$C2,Detail!U$2:U$1048576)</f>
        <v>0</v>
      </c>
      <c r="J2" s="23"/>
      <c r="K2" s="23"/>
      <c r="L2" s="23"/>
      <c r="M2" s="23"/>
      <c r="N2" s="23"/>
      <c r="O2" s="23"/>
      <c r="P2" s="23"/>
      <c r="Q2" s="23"/>
      <c r="R2" s="23"/>
      <c r="S2" s="23"/>
      <c r="T2" s="23"/>
      <c r="U2" s="23"/>
      <c r="V2" s="23"/>
      <c r="W2" s="23"/>
      <c r="X2" s="23"/>
      <c r="Y2" s="23"/>
    </row>
    <row r="3" spans="1:25" hidden="1">
      <c r="A3" s="16" t="s">
        <v>1241</v>
      </c>
      <c r="B3" s="16">
        <f t="shared" ref="B3:B66" si="0">SUM(D3:H3)</f>
        <v>0</v>
      </c>
      <c r="C3" s="16" t="s">
        <v>1242</v>
      </c>
      <c r="D3" s="16">
        <f>SUMIF(Detail!$B$2:$B$1048576,Totals!$C3,Detail!Q$2:Q$1048576)</f>
        <v>0</v>
      </c>
      <c r="E3" s="16">
        <f>SUMIF(Detail!$B$2:$B$1048576,Totals!$C3,Detail!R$2:R$1048576)</f>
        <v>0</v>
      </c>
      <c r="F3" s="16">
        <f>SUMIF(Detail!$B$2:$B$1048576,Totals!$C3,Detail!S$2:S$1048576)</f>
        <v>0</v>
      </c>
      <c r="G3" s="16">
        <f>SUMIF(Detail!$B$2:$B$1048576,Totals!$C3,Detail!T$2:T$1048576)</f>
        <v>0</v>
      </c>
      <c r="H3" s="16">
        <f>SUMIF(Detail!$B$2:$B$1048576,Totals!$C3,Detail!U$2:U$1048576)</f>
        <v>0</v>
      </c>
      <c r="J3" s="23"/>
      <c r="K3" s="23"/>
      <c r="L3" s="23"/>
      <c r="M3" s="23"/>
      <c r="N3" s="23"/>
      <c r="O3" s="23"/>
      <c r="P3" s="23"/>
      <c r="Q3" s="23"/>
      <c r="R3" s="23"/>
      <c r="S3" s="23"/>
      <c r="T3" s="23"/>
      <c r="U3" s="23"/>
      <c r="V3" s="23"/>
      <c r="W3" s="23"/>
      <c r="X3" s="23"/>
      <c r="Y3" s="23"/>
    </row>
    <row r="4" spans="1:25">
      <c r="A4" s="16" t="s">
        <v>1317</v>
      </c>
      <c r="B4" s="16">
        <f t="shared" si="0"/>
        <v>6</v>
      </c>
      <c r="C4" s="16" t="s">
        <v>312</v>
      </c>
      <c r="D4" s="16">
        <f>SUMIF(Detail!$B$2:$B$1048576,Totals!$C4,Detail!Q$2:Q$1048576)</f>
        <v>1</v>
      </c>
      <c r="E4" s="16">
        <f>SUMIF(Detail!$B$2:$B$1048576,Totals!$C4,Detail!R$2:R$1048576)</f>
        <v>1</v>
      </c>
      <c r="F4" s="16">
        <f>SUMIF(Detail!$B$2:$B$1048576,Totals!$C4,Detail!S$2:S$1048576)</f>
        <v>2</v>
      </c>
      <c r="G4" s="16">
        <f>SUMIF(Detail!$B$2:$B$1048576,Totals!$C4,Detail!T$2:T$1048576)</f>
        <v>1</v>
      </c>
      <c r="H4" s="16">
        <f>SUMIF(Detail!$B$2:$B$1048576,Totals!$C4,Detail!U$2:U$1048576)</f>
        <v>1</v>
      </c>
      <c r="J4" s="23"/>
      <c r="K4" s="23"/>
      <c r="L4" s="23"/>
      <c r="M4" s="23"/>
      <c r="N4" s="23"/>
      <c r="O4" s="23"/>
      <c r="P4" s="23"/>
      <c r="Q4" s="23"/>
      <c r="R4" s="23"/>
      <c r="S4" s="23"/>
      <c r="T4" s="23"/>
      <c r="U4" s="23"/>
      <c r="V4" s="23"/>
      <c r="W4" s="23"/>
      <c r="X4" s="23"/>
      <c r="Y4" s="23"/>
    </row>
    <row r="5" spans="1:25">
      <c r="A5" s="16" t="s">
        <v>1318</v>
      </c>
      <c r="B5" s="16">
        <f t="shared" si="0"/>
        <v>3</v>
      </c>
      <c r="C5" s="16" t="s">
        <v>140</v>
      </c>
      <c r="D5" s="16">
        <f>SUMIF(Detail!$B$2:$B$1048576,Totals!$C5,Detail!Q$2:Q$1048576)</f>
        <v>3</v>
      </c>
      <c r="E5" s="16">
        <f>SUMIF(Detail!$B$2:$B$1048576,Totals!$C5,Detail!R$2:R$1048576)</f>
        <v>0</v>
      </c>
      <c r="F5" s="16">
        <f>SUMIF(Detail!$B$2:$B$1048576,Totals!$C5,Detail!S$2:S$1048576)</f>
        <v>0</v>
      </c>
      <c r="G5" s="16">
        <f>SUMIF(Detail!$B$2:$B$1048576,Totals!$C5,Detail!T$2:T$1048576)</f>
        <v>0</v>
      </c>
      <c r="H5" s="16">
        <f>SUMIF(Detail!$B$2:$B$1048576,Totals!$C5,Detail!U$2:U$1048576)</f>
        <v>0</v>
      </c>
      <c r="J5" s="23"/>
      <c r="K5" s="23"/>
      <c r="L5" s="23"/>
      <c r="M5" s="23"/>
      <c r="N5" s="23"/>
      <c r="O5" s="23"/>
      <c r="P5" s="23"/>
      <c r="Q5" s="23"/>
      <c r="R5" s="23"/>
      <c r="S5" s="23"/>
      <c r="T5" s="23"/>
      <c r="U5" s="23"/>
      <c r="V5" s="23"/>
      <c r="W5" s="23"/>
      <c r="X5" s="23"/>
      <c r="Y5" s="23"/>
    </row>
    <row r="6" spans="1:25">
      <c r="A6" s="16" t="s">
        <v>1319</v>
      </c>
      <c r="B6" s="16">
        <f t="shared" si="0"/>
        <v>37</v>
      </c>
      <c r="C6" s="16" t="s">
        <v>266</v>
      </c>
      <c r="D6" s="16">
        <f>SUMIF(Detail!$B$2:$B$1048576,Totals!$C6,Detail!Q$2:Q$1048576)</f>
        <v>1</v>
      </c>
      <c r="E6" s="16">
        <f>SUMIF(Detail!$B$2:$B$1048576,Totals!$C6,Detail!R$2:R$1048576)</f>
        <v>6</v>
      </c>
      <c r="F6" s="16">
        <f>SUMIF(Detail!$B$2:$B$1048576,Totals!$C6,Detail!S$2:S$1048576)</f>
        <v>28</v>
      </c>
      <c r="G6" s="16">
        <f>SUMIF(Detail!$B$2:$B$1048576,Totals!$C6,Detail!T$2:T$1048576)</f>
        <v>1</v>
      </c>
      <c r="H6" s="16">
        <f>SUMIF(Detail!$B$2:$B$1048576,Totals!$C6,Detail!U$2:U$1048576)</f>
        <v>1</v>
      </c>
      <c r="J6" s="23"/>
      <c r="K6" s="23"/>
      <c r="L6" s="23"/>
      <c r="M6" s="23"/>
      <c r="N6" s="23"/>
      <c r="O6" s="23"/>
      <c r="P6" s="23"/>
      <c r="Q6" s="23"/>
      <c r="R6" s="23"/>
      <c r="S6" s="23"/>
      <c r="T6" s="23"/>
      <c r="U6" s="23"/>
      <c r="V6" s="23"/>
      <c r="W6" s="23"/>
      <c r="X6" s="23"/>
      <c r="Y6" s="23"/>
    </row>
    <row r="7" spans="1:25">
      <c r="A7" s="16" t="s">
        <v>1320</v>
      </c>
      <c r="B7" s="16">
        <f t="shared" si="0"/>
        <v>8</v>
      </c>
      <c r="C7" s="16" t="s">
        <v>147</v>
      </c>
      <c r="D7" s="16">
        <f>SUMIF(Detail!$B$2:$B$1048576,Totals!$C7,Detail!Q$2:Q$1048576)</f>
        <v>1</v>
      </c>
      <c r="E7" s="16">
        <f>SUMIF(Detail!$B$2:$B$1048576,Totals!$C7,Detail!R$2:R$1048576)</f>
        <v>0</v>
      </c>
      <c r="F7" s="16">
        <f>SUMIF(Detail!$B$2:$B$1048576,Totals!$C7,Detail!S$2:S$1048576)</f>
        <v>6</v>
      </c>
      <c r="G7" s="16">
        <f>SUMIF(Detail!$B$2:$B$1048576,Totals!$C7,Detail!T$2:T$1048576)</f>
        <v>1</v>
      </c>
      <c r="H7" s="16">
        <f>SUMIF(Detail!$B$2:$B$1048576,Totals!$C7,Detail!U$2:U$1048576)</f>
        <v>0</v>
      </c>
      <c r="J7" s="23"/>
      <c r="K7" s="23"/>
      <c r="L7" s="23"/>
      <c r="M7" s="23"/>
      <c r="N7" s="23"/>
      <c r="O7" s="23"/>
      <c r="P7" s="23"/>
      <c r="Q7" s="23"/>
      <c r="R7" s="23"/>
      <c r="S7" s="23"/>
      <c r="T7" s="23"/>
      <c r="U7" s="23"/>
      <c r="V7" s="23"/>
      <c r="W7" s="23"/>
      <c r="X7" s="23"/>
      <c r="Y7" s="23"/>
    </row>
    <row r="8" spans="1:25">
      <c r="A8" s="16" t="s">
        <v>1321</v>
      </c>
      <c r="B8" s="16">
        <f t="shared" si="0"/>
        <v>2</v>
      </c>
      <c r="C8" s="16" t="s">
        <v>210</v>
      </c>
      <c r="D8" s="16">
        <f>SUMIF(Detail!$B$2:$B$1048576,Totals!$C8,Detail!Q$2:Q$1048576)</f>
        <v>1</v>
      </c>
      <c r="E8" s="16">
        <f>SUMIF(Detail!$B$2:$B$1048576,Totals!$C8,Detail!R$2:R$1048576)</f>
        <v>0</v>
      </c>
      <c r="F8" s="16">
        <f>SUMIF(Detail!$B$2:$B$1048576,Totals!$C8,Detail!S$2:S$1048576)</f>
        <v>1</v>
      </c>
      <c r="G8" s="16">
        <f>SUMIF(Detail!$B$2:$B$1048576,Totals!$C8,Detail!T$2:T$1048576)</f>
        <v>0</v>
      </c>
      <c r="H8" s="16">
        <f>SUMIF(Detail!$B$2:$B$1048576,Totals!$C8,Detail!U$2:U$1048576)</f>
        <v>0</v>
      </c>
      <c r="J8" s="23"/>
      <c r="K8" s="23"/>
      <c r="L8" s="23"/>
      <c r="M8" s="23"/>
      <c r="N8" s="23"/>
      <c r="O8" s="23"/>
      <c r="P8" s="23"/>
      <c r="Q8" s="23"/>
      <c r="R8" s="23"/>
      <c r="S8" s="23"/>
      <c r="T8" s="23"/>
      <c r="U8" s="23"/>
      <c r="V8" s="23"/>
      <c r="W8" s="23"/>
      <c r="X8" s="23"/>
      <c r="Y8" s="23"/>
    </row>
    <row r="9" spans="1:25">
      <c r="A9" s="16" t="s">
        <v>1322</v>
      </c>
      <c r="B9" s="16">
        <f t="shared" si="0"/>
        <v>1</v>
      </c>
      <c r="C9" s="16" t="s">
        <v>376</v>
      </c>
      <c r="D9" s="16">
        <f>SUMIF(Detail!$B$2:$B$1048576,Totals!$C9,Detail!Q$2:Q$1048576)</f>
        <v>1</v>
      </c>
      <c r="E9" s="16">
        <f>SUMIF(Detail!$B$2:$B$1048576,Totals!$C9,Detail!R$2:R$1048576)</f>
        <v>0</v>
      </c>
      <c r="F9" s="16">
        <f>SUMIF(Detail!$B$2:$B$1048576,Totals!$C9,Detail!S$2:S$1048576)</f>
        <v>0</v>
      </c>
      <c r="G9" s="16">
        <f>SUMIF(Detail!$B$2:$B$1048576,Totals!$C9,Detail!T$2:T$1048576)</f>
        <v>0</v>
      </c>
      <c r="H9" s="16">
        <f>SUMIF(Detail!$B$2:$B$1048576,Totals!$C9,Detail!U$2:U$1048576)</f>
        <v>0</v>
      </c>
      <c r="J9" s="23"/>
      <c r="K9" s="23"/>
      <c r="L9" s="23"/>
      <c r="M9" s="23"/>
      <c r="N9" s="23"/>
      <c r="O9" s="23"/>
      <c r="P9" s="23"/>
      <c r="Q9" s="23"/>
      <c r="R9" s="23"/>
      <c r="S9" s="23"/>
      <c r="T9" s="23"/>
      <c r="U9" s="23"/>
      <c r="V9" s="23"/>
      <c r="W9" s="23"/>
      <c r="X9" s="23"/>
      <c r="Y9" s="23"/>
    </row>
    <row r="10" spans="1:25" hidden="1">
      <c r="A10" s="16" t="s">
        <v>1323</v>
      </c>
      <c r="B10" s="16">
        <f t="shared" si="0"/>
        <v>0</v>
      </c>
      <c r="C10" s="16" t="s">
        <v>1324</v>
      </c>
      <c r="D10" s="16">
        <f>SUMIF(Detail!$B$2:$B$1048576,Totals!$C10,Detail!Q$2:Q$1048576)</f>
        <v>0</v>
      </c>
      <c r="E10" s="16">
        <f>SUMIF(Detail!$B$2:$B$1048576,Totals!$C10,Detail!R$2:R$1048576)</f>
        <v>0</v>
      </c>
      <c r="F10" s="16">
        <f>SUMIF(Detail!$B$2:$B$1048576,Totals!$C10,Detail!S$2:S$1048576)</f>
        <v>0</v>
      </c>
      <c r="G10" s="16">
        <f>SUMIF(Detail!$B$2:$B$1048576,Totals!$C10,Detail!T$2:T$1048576)</f>
        <v>0</v>
      </c>
      <c r="H10" s="16">
        <f>SUMIF(Detail!$B$2:$B$1048576,Totals!$C10,Detail!U$2:U$1048576)</f>
        <v>0</v>
      </c>
      <c r="J10" s="23"/>
      <c r="K10" s="23"/>
      <c r="L10" s="23"/>
      <c r="M10" s="23"/>
      <c r="N10" s="23"/>
      <c r="O10" s="23"/>
      <c r="P10" s="23"/>
      <c r="Q10" s="23"/>
      <c r="R10" s="23"/>
      <c r="S10" s="23"/>
      <c r="T10" s="23"/>
      <c r="U10" s="23"/>
      <c r="V10" s="23"/>
      <c r="W10" s="23"/>
      <c r="X10" s="23"/>
      <c r="Y10" s="23"/>
    </row>
    <row r="11" spans="1:25">
      <c r="A11" s="16" t="s">
        <v>1325</v>
      </c>
      <c r="B11" s="16">
        <f t="shared" si="0"/>
        <v>47</v>
      </c>
      <c r="C11" s="16" t="s">
        <v>59</v>
      </c>
      <c r="D11" s="16">
        <f>SUMIF(Detail!$B$2:$B$1048576,Totals!$C11,Detail!Q$2:Q$1048576)</f>
        <v>4</v>
      </c>
      <c r="E11" s="16">
        <f>SUMIF(Detail!$B$2:$B$1048576,Totals!$C11,Detail!R$2:R$1048576)</f>
        <v>13</v>
      </c>
      <c r="F11" s="16">
        <f>SUMIF(Detail!$B$2:$B$1048576,Totals!$C11,Detail!S$2:S$1048576)</f>
        <v>23</v>
      </c>
      <c r="G11" s="16">
        <f>SUMIF(Detail!$B$2:$B$1048576,Totals!$C11,Detail!T$2:T$1048576)</f>
        <v>5</v>
      </c>
      <c r="H11" s="16">
        <f>SUMIF(Detail!$B$2:$B$1048576,Totals!$C11,Detail!U$2:U$1048576)</f>
        <v>2</v>
      </c>
      <c r="J11" s="23"/>
      <c r="K11" s="23"/>
      <c r="L11" s="23"/>
      <c r="M11" s="23"/>
      <c r="N11" s="23"/>
      <c r="O11" s="23"/>
      <c r="P11" s="23"/>
      <c r="Q11" s="23"/>
      <c r="R11" s="23"/>
      <c r="S11" s="23"/>
      <c r="T11" s="23"/>
      <c r="U11" s="23"/>
      <c r="V11" s="23"/>
      <c r="W11" s="23"/>
      <c r="X11" s="23"/>
      <c r="Y11" s="23"/>
    </row>
    <row r="12" spans="1:25">
      <c r="A12" s="16" t="s">
        <v>1145</v>
      </c>
      <c r="B12" s="16">
        <f t="shared" si="0"/>
        <v>13</v>
      </c>
      <c r="C12" s="16" t="s">
        <v>273</v>
      </c>
      <c r="D12" s="16">
        <f>SUMIF(Detail!$B$2:$B$1048576,Totals!$C12,Detail!Q$2:Q$1048576)</f>
        <v>1</v>
      </c>
      <c r="E12" s="16">
        <f>SUMIF(Detail!$B$2:$B$1048576,Totals!$C12,Detail!R$2:R$1048576)</f>
        <v>3</v>
      </c>
      <c r="F12" s="16">
        <f>SUMIF(Detail!$B$2:$B$1048576,Totals!$C12,Detail!S$2:S$1048576)</f>
        <v>8</v>
      </c>
      <c r="G12" s="16">
        <f>SUMIF(Detail!$B$2:$B$1048576,Totals!$C12,Detail!T$2:T$1048576)</f>
        <v>0</v>
      </c>
      <c r="H12" s="16">
        <f>SUMIF(Detail!$B$2:$B$1048576,Totals!$C12,Detail!U$2:U$1048576)</f>
        <v>1</v>
      </c>
      <c r="J12" s="23"/>
      <c r="K12" s="23"/>
      <c r="L12" s="23"/>
      <c r="M12" s="23"/>
      <c r="N12" s="23"/>
      <c r="O12" s="23"/>
      <c r="P12" s="23"/>
      <c r="Q12" s="23"/>
      <c r="R12" s="23"/>
      <c r="S12" s="23"/>
      <c r="T12" s="23"/>
      <c r="U12" s="23"/>
      <c r="V12" s="23"/>
      <c r="W12" s="23"/>
      <c r="X12" s="23"/>
      <c r="Y12" s="23"/>
    </row>
    <row r="13" spans="1:25">
      <c r="A13" s="16" t="s">
        <v>1326</v>
      </c>
      <c r="B13" s="16">
        <f t="shared" si="0"/>
        <v>3</v>
      </c>
      <c r="C13" s="16" t="s">
        <v>342</v>
      </c>
      <c r="D13" s="16">
        <f>SUMIF(Detail!$B$2:$B$1048576,Totals!$C13,Detail!Q$2:Q$1048576)</f>
        <v>1</v>
      </c>
      <c r="E13" s="16">
        <f>SUMIF(Detail!$B$2:$B$1048576,Totals!$C13,Detail!R$2:R$1048576)</f>
        <v>2</v>
      </c>
      <c r="F13" s="16">
        <f>SUMIF(Detail!$B$2:$B$1048576,Totals!$C13,Detail!S$2:S$1048576)</f>
        <v>0</v>
      </c>
      <c r="G13" s="16">
        <f>SUMIF(Detail!$B$2:$B$1048576,Totals!$C13,Detail!T$2:T$1048576)</f>
        <v>0</v>
      </c>
      <c r="H13" s="16">
        <f>SUMIF(Detail!$B$2:$B$1048576,Totals!$C13,Detail!U$2:U$1048576)</f>
        <v>0</v>
      </c>
      <c r="J13" s="23"/>
      <c r="K13" s="23"/>
      <c r="L13" s="23"/>
      <c r="M13" s="23"/>
      <c r="N13" s="23"/>
      <c r="O13" s="23"/>
      <c r="P13" s="23"/>
      <c r="Q13" s="23"/>
      <c r="R13" s="23"/>
      <c r="S13" s="23"/>
      <c r="T13" s="23"/>
      <c r="U13" s="23"/>
      <c r="V13" s="23"/>
      <c r="W13" s="23"/>
      <c r="X13" s="23"/>
      <c r="Y13" s="23"/>
    </row>
    <row r="14" spans="1:25">
      <c r="A14" s="16" t="s">
        <v>1327</v>
      </c>
      <c r="B14" s="16">
        <f t="shared" si="0"/>
        <v>1</v>
      </c>
      <c r="C14" s="16" t="s">
        <v>397</v>
      </c>
      <c r="D14" s="16">
        <f>SUMIF(Detail!$B$2:$B$1048576,Totals!$C14,Detail!Q$2:Q$1048576)</f>
        <v>0</v>
      </c>
      <c r="E14" s="16">
        <f>SUMIF(Detail!$B$2:$B$1048576,Totals!$C14,Detail!R$2:R$1048576)</f>
        <v>1</v>
      </c>
      <c r="F14" s="16">
        <f>SUMIF(Detail!$B$2:$B$1048576,Totals!$C14,Detail!S$2:S$1048576)</f>
        <v>0</v>
      </c>
      <c r="G14" s="16">
        <f>SUMIF(Detail!$B$2:$B$1048576,Totals!$C14,Detail!T$2:T$1048576)</f>
        <v>0</v>
      </c>
      <c r="H14" s="16">
        <f>SUMIF(Detail!$B$2:$B$1048576,Totals!$C14,Detail!U$2:U$1048576)</f>
        <v>0</v>
      </c>
      <c r="J14" s="23"/>
      <c r="K14" s="23"/>
      <c r="L14" s="23"/>
      <c r="M14" s="23"/>
      <c r="N14" s="23"/>
      <c r="O14" s="23"/>
      <c r="P14" s="23"/>
      <c r="Q14" s="23"/>
      <c r="R14" s="23"/>
      <c r="S14" s="23"/>
      <c r="T14" s="23"/>
      <c r="U14" s="23"/>
      <c r="V14" s="23"/>
      <c r="W14" s="23"/>
      <c r="X14" s="23"/>
      <c r="Y14" s="23"/>
    </row>
    <row r="15" spans="1:25">
      <c r="A15" s="16" t="s">
        <v>1328</v>
      </c>
      <c r="B15" s="16">
        <f t="shared" si="0"/>
        <v>2</v>
      </c>
      <c r="C15" s="16" t="s">
        <v>181</v>
      </c>
      <c r="D15" s="16">
        <f>SUMIF(Detail!$B$2:$B$1048576,Totals!$C15,Detail!Q$2:Q$1048576)</f>
        <v>0</v>
      </c>
      <c r="E15" s="16">
        <f>SUMIF(Detail!$B$2:$B$1048576,Totals!$C15,Detail!R$2:R$1048576)</f>
        <v>2</v>
      </c>
      <c r="F15" s="16">
        <f>SUMIF(Detail!$B$2:$B$1048576,Totals!$C15,Detail!S$2:S$1048576)</f>
        <v>0</v>
      </c>
      <c r="G15" s="16">
        <f>SUMIF(Detail!$B$2:$B$1048576,Totals!$C15,Detail!T$2:T$1048576)</f>
        <v>0</v>
      </c>
      <c r="H15" s="16">
        <f>SUMIF(Detail!$B$2:$B$1048576,Totals!$C15,Detail!U$2:U$1048576)</f>
        <v>0</v>
      </c>
      <c r="J15" s="23"/>
      <c r="K15" s="23"/>
      <c r="L15" s="23"/>
      <c r="M15" s="23"/>
      <c r="N15" s="23"/>
      <c r="O15" s="23"/>
      <c r="P15" s="23"/>
      <c r="Q15" s="23"/>
      <c r="R15" s="23"/>
      <c r="S15" s="23"/>
      <c r="T15" s="23"/>
      <c r="U15" s="23"/>
      <c r="V15" s="23"/>
      <c r="W15" s="23"/>
      <c r="X15" s="23"/>
      <c r="Y15" s="23"/>
    </row>
    <row r="16" spans="1:25">
      <c r="A16" s="16" t="s">
        <v>1329</v>
      </c>
      <c r="B16" s="16">
        <f t="shared" si="0"/>
        <v>1</v>
      </c>
      <c r="C16" s="16" t="s">
        <v>485</v>
      </c>
      <c r="D16" s="16">
        <f>SUMIF(Detail!$B$2:$B$1048576,Totals!$C16,Detail!Q$2:Q$1048576)</f>
        <v>0</v>
      </c>
      <c r="E16" s="16">
        <f>SUMIF(Detail!$B$2:$B$1048576,Totals!$C16,Detail!R$2:R$1048576)</f>
        <v>1</v>
      </c>
      <c r="F16" s="16">
        <f>SUMIF(Detail!$B$2:$B$1048576,Totals!$C16,Detail!S$2:S$1048576)</f>
        <v>0</v>
      </c>
      <c r="G16" s="16">
        <f>SUMIF(Detail!$B$2:$B$1048576,Totals!$C16,Detail!T$2:T$1048576)</f>
        <v>0</v>
      </c>
      <c r="H16" s="16">
        <f>SUMIF(Detail!$B$2:$B$1048576,Totals!$C16,Detail!U$2:U$1048576)</f>
        <v>0</v>
      </c>
      <c r="J16" s="23"/>
      <c r="K16" s="23"/>
      <c r="L16" s="23"/>
      <c r="M16" s="23"/>
      <c r="N16" s="23"/>
      <c r="O16" s="23"/>
      <c r="P16" s="23"/>
      <c r="Q16" s="23"/>
      <c r="R16" s="23"/>
      <c r="S16" s="23"/>
      <c r="T16" s="23"/>
      <c r="U16" s="23"/>
      <c r="V16" s="23"/>
      <c r="W16" s="23"/>
      <c r="X16" s="23"/>
      <c r="Y16" s="23"/>
    </row>
    <row r="17" spans="1:25">
      <c r="A17" s="16" t="s">
        <v>1330</v>
      </c>
      <c r="B17" s="16">
        <f t="shared" si="0"/>
        <v>9</v>
      </c>
      <c r="C17" s="16" t="s">
        <v>730</v>
      </c>
      <c r="D17" s="16">
        <f>SUMIF(Detail!$B$2:$B$1048576,Totals!$C17,Detail!Q$2:Q$1048576)</f>
        <v>0</v>
      </c>
      <c r="E17" s="16">
        <f>SUMIF(Detail!$B$2:$B$1048576,Totals!$C17,Detail!R$2:R$1048576)</f>
        <v>0</v>
      </c>
      <c r="F17" s="16">
        <f>SUMIF(Detail!$B$2:$B$1048576,Totals!$C17,Detail!S$2:S$1048576)</f>
        <v>9</v>
      </c>
      <c r="G17" s="16">
        <f>SUMIF(Detail!$B$2:$B$1048576,Totals!$C17,Detail!T$2:T$1048576)</f>
        <v>0</v>
      </c>
      <c r="H17" s="16">
        <f>SUMIF(Detail!$B$2:$B$1048576,Totals!$C17,Detail!U$2:U$1048576)</f>
        <v>0</v>
      </c>
      <c r="J17" s="23"/>
      <c r="K17" s="23"/>
      <c r="L17" s="23"/>
      <c r="M17" s="23"/>
      <c r="N17" s="23"/>
      <c r="O17" s="23"/>
      <c r="P17" s="23"/>
      <c r="Q17" s="23"/>
      <c r="R17" s="23"/>
      <c r="S17" s="23"/>
      <c r="T17" s="23"/>
      <c r="U17" s="23"/>
      <c r="V17" s="23"/>
      <c r="W17" s="23"/>
      <c r="X17" s="23"/>
      <c r="Y17" s="23"/>
    </row>
    <row r="18" spans="1:25">
      <c r="A18" s="16" t="s">
        <v>1331</v>
      </c>
      <c r="B18" s="16">
        <f t="shared" si="0"/>
        <v>3</v>
      </c>
      <c r="C18" s="16" t="s">
        <v>48</v>
      </c>
      <c r="D18" s="16">
        <f>SUMIF(Detail!$B$2:$B$1048576,Totals!$C18,Detail!Q$2:Q$1048576)</f>
        <v>1</v>
      </c>
      <c r="E18" s="16">
        <f>SUMIF(Detail!$B$2:$B$1048576,Totals!$C18,Detail!R$2:R$1048576)</f>
        <v>0</v>
      </c>
      <c r="F18" s="16">
        <f>SUMIF(Detail!$B$2:$B$1048576,Totals!$C18,Detail!S$2:S$1048576)</f>
        <v>2</v>
      </c>
      <c r="G18" s="16">
        <f>SUMIF(Detail!$B$2:$B$1048576,Totals!$C18,Detail!T$2:T$1048576)</f>
        <v>0</v>
      </c>
      <c r="H18" s="16">
        <f>SUMIF(Detail!$B$2:$B$1048576,Totals!$C18,Detail!U$2:U$1048576)</f>
        <v>0</v>
      </c>
      <c r="J18" s="23"/>
      <c r="K18" s="23"/>
      <c r="L18" s="23"/>
      <c r="M18" s="23"/>
      <c r="N18" s="23"/>
      <c r="O18" s="23"/>
      <c r="P18" s="23"/>
      <c r="Q18" s="23"/>
      <c r="R18" s="23"/>
      <c r="S18" s="23"/>
      <c r="T18" s="23"/>
      <c r="U18" s="23"/>
      <c r="V18" s="23"/>
      <c r="W18" s="23"/>
      <c r="X18" s="23"/>
      <c r="Y18" s="23"/>
    </row>
    <row r="19" spans="1:25">
      <c r="A19" s="16" t="s">
        <v>1332</v>
      </c>
      <c r="B19" s="16">
        <f t="shared" si="0"/>
        <v>3</v>
      </c>
      <c r="C19" s="16" t="s">
        <v>296</v>
      </c>
      <c r="D19" s="16">
        <f>SUMIF(Detail!$B$2:$B$1048576,Totals!$C19,Detail!Q$2:Q$1048576)</f>
        <v>0</v>
      </c>
      <c r="E19" s="16">
        <f>SUMIF(Detail!$B$2:$B$1048576,Totals!$C19,Detail!R$2:R$1048576)</f>
        <v>1</v>
      </c>
      <c r="F19" s="16">
        <f>SUMIF(Detail!$B$2:$B$1048576,Totals!$C19,Detail!S$2:S$1048576)</f>
        <v>2</v>
      </c>
      <c r="G19" s="16">
        <f>SUMIF(Detail!$B$2:$B$1048576,Totals!$C19,Detail!T$2:T$1048576)</f>
        <v>0</v>
      </c>
      <c r="H19" s="16">
        <f>SUMIF(Detail!$B$2:$B$1048576,Totals!$C19,Detail!U$2:U$1048576)</f>
        <v>0</v>
      </c>
      <c r="J19" s="23"/>
      <c r="K19" s="23"/>
      <c r="L19" s="23"/>
      <c r="M19" s="23"/>
      <c r="N19" s="23"/>
      <c r="O19" s="23"/>
      <c r="P19" s="23"/>
      <c r="Q19" s="23"/>
      <c r="R19" s="23"/>
      <c r="S19" s="23"/>
      <c r="T19" s="23"/>
      <c r="U19" s="23"/>
      <c r="V19" s="23"/>
      <c r="W19" s="23"/>
      <c r="X19" s="23"/>
      <c r="Y19" s="23"/>
    </row>
    <row r="20" spans="1:25">
      <c r="A20" s="16" t="s">
        <v>1333</v>
      </c>
      <c r="B20" s="16">
        <f t="shared" si="0"/>
        <v>8</v>
      </c>
      <c r="C20" s="16" t="s">
        <v>224</v>
      </c>
      <c r="D20" s="16">
        <f>SUMIF(Detail!$B$2:$B$1048576,Totals!$C20,Detail!Q$2:Q$1048576)</f>
        <v>2</v>
      </c>
      <c r="E20" s="16">
        <f>SUMIF(Detail!$B$2:$B$1048576,Totals!$C20,Detail!R$2:R$1048576)</f>
        <v>4</v>
      </c>
      <c r="F20" s="16">
        <f>SUMIF(Detail!$B$2:$B$1048576,Totals!$C20,Detail!S$2:S$1048576)</f>
        <v>1</v>
      </c>
      <c r="G20" s="16">
        <f>SUMIF(Detail!$B$2:$B$1048576,Totals!$C20,Detail!T$2:T$1048576)</f>
        <v>0</v>
      </c>
      <c r="H20" s="16">
        <f>SUMIF(Detail!$B$2:$B$1048576,Totals!$C20,Detail!U$2:U$1048576)</f>
        <v>1</v>
      </c>
      <c r="J20" s="23"/>
      <c r="K20" s="23"/>
      <c r="L20" s="23"/>
      <c r="M20" s="23"/>
      <c r="N20" s="23"/>
      <c r="O20" s="23"/>
      <c r="P20" s="23"/>
      <c r="Q20" s="23"/>
      <c r="R20" s="23"/>
      <c r="S20" s="23"/>
      <c r="T20" s="23"/>
      <c r="U20" s="23"/>
      <c r="V20" s="23"/>
      <c r="W20" s="23"/>
      <c r="X20" s="23"/>
      <c r="Y20" s="23"/>
    </row>
    <row r="21" spans="1:25">
      <c r="A21" s="16" t="s">
        <v>1334</v>
      </c>
      <c r="B21" s="16">
        <f t="shared" si="0"/>
        <v>1</v>
      </c>
      <c r="C21" s="16" t="s">
        <v>448</v>
      </c>
      <c r="D21" s="16">
        <f>SUMIF(Detail!$B$2:$B$1048576,Totals!$C21,Detail!Q$2:Q$1048576)</f>
        <v>0</v>
      </c>
      <c r="E21" s="16">
        <f>SUMIF(Detail!$B$2:$B$1048576,Totals!$C21,Detail!R$2:R$1048576)</f>
        <v>0</v>
      </c>
      <c r="F21" s="16">
        <f>SUMIF(Detail!$B$2:$B$1048576,Totals!$C21,Detail!S$2:S$1048576)</f>
        <v>1</v>
      </c>
      <c r="G21" s="16">
        <f>SUMIF(Detail!$B$2:$B$1048576,Totals!$C21,Detail!T$2:T$1048576)</f>
        <v>0</v>
      </c>
      <c r="H21" s="16">
        <f>SUMIF(Detail!$B$2:$B$1048576,Totals!$C21,Detail!U$2:U$1048576)</f>
        <v>0</v>
      </c>
      <c r="J21" s="23"/>
      <c r="K21" s="23"/>
      <c r="L21" s="23"/>
      <c r="M21" s="23"/>
      <c r="N21" s="23"/>
      <c r="O21" s="23"/>
      <c r="P21" s="23"/>
      <c r="Q21" s="23"/>
      <c r="R21" s="23"/>
      <c r="S21" s="23"/>
      <c r="T21" s="23"/>
      <c r="U21" s="23"/>
      <c r="V21" s="23"/>
      <c r="W21" s="23"/>
      <c r="X21" s="23"/>
      <c r="Y21" s="23"/>
    </row>
    <row r="22" spans="1:25">
      <c r="A22" s="16" t="s">
        <v>1335</v>
      </c>
      <c r="B22" s="16">
        <f t="shared" si="0"/>
        <v>6</v>
      </c>
      <c r="C22" s="16" t="s">
        <v>389</v>
      </c>
      <c r="D22" s="16">
        <f>SUMIF(Detail!$B$2:$B$1048576,Totals!$C22,Detail!Q$2:Q$1048576)</f>
        <v>0</v>
      </c>
      <c r="E22" s="16">
        <f>SUMIF(Detail!$B$2:$B$1048576,Totals!$C22,Detail!R$2:R$1048576)</f>
        <v>0</v>
      </c>
      <c r="F22" s="16">
        <f>SUMIF(Detail!$B$2:$B$1048576,Totals!$C22,Detail!S$2:S$1048576)</f>
        <v>5</v>
      </c>
      <c r="G22" s="16">
        <f>SUMIF(Detail!$B$2:$B$1048576,Totals!$C22,Detail!T$2:T$1048576)</f>
        <v>1</v>
      </c>
      <c r="H22" s="16">
        <f>SUMIF(Detail!$B$2:$B$1048576,Totals!$C22,Detail!U$2:U$1048576)</f>
        <v>0</v>
      </c>
      <c r="J22" s="23"/>
      <c r="K22" s="23"/>
      <c r="L22" s="23"/>
      <c r="M22" s="23"/>
      <c r="N22" s="23"/>
      <c r="O22" s="23"/>
      <c r="P22" s="23"/>
      <c r="Q22" s="23"/>
      <c r="R22" s="23"/>
      <c r="S22" s="23"/>
      <c r="T22" s="23"/>
      <c r="U22" s="23"/>
      <c r="V22" s="23"/>
      <c r="W22" s="23"/>
      <c r="X22" s="23"/>
      <c r="Y22" s="23"/>
    </row>
    <row r="23" spans="1:25">
      <c r="A23" s="16" t="s">
        <v>1232</v>
      </c>
      <c r="B23" s="16">
        <f t="shared" si="0"/>
        <v>4</v>
      </c>
      <c r="C23" s="16" t="s">
        <v>867</v>
      </c>
      <c r="D23" s="16">
        <f>SUMIF(Detail!$B$2:$B$1048576,Totals!$C23,Detail!Q$2:Q$1048576)</f>
        <v>0</v>
      </c>
      <c r="E23" s="16">
        <f>SUMIF(Detail!$B$2:$B$1048576,Totals!$C23,Detail!R$2:R$1048576)</f>
        <v>0</v>
      </c>
      <c r="F23" s="16">
        <f>SUMIF(Detail!$B$2:$B$1048576,Totals!$C23,Detail!S$2:S$1048576)</f>
        <v>4</v>
      </c>
      <c r="G23" s="16">
        <f>SUMIF(Detail!$B$2:$B$1048576,Totals!$C23,Detail!T$2:T$1048576)</f>
        <v>0</v>
      </c>
      <c r="H23" s="16">
        <f>SUMIF(Detail!$B$2:$B$1048576,Totals!$C23,Detail!U$2:U$1048576)</f>
        <v>0</v>
      </c>
      <c r="J23" s="23"/>
      <c r="K23" s="23"/>
      <c r="L23" s="23"/>
      <c r="M23" s="23"/>
      <c r="N23" s="23"/>
      <c r="O23" s="23"/>
      <c r="P23" s="23"/>
      <c r="Q23" s="23"/>
      <c r="R23" s="23"/>
      <c r="S23" s="23"/>
      <c r="T23" s="23"/>
      <c r="U23" s="23"/>
      <c r="V23" s="23"/>
      <c r="W23" s="23"/>
      <c r="X23" s="23"/>
      <c r="Y23" s="23"/>
    </row>
    <row r="24" spans="1:25">
      <c r="A24" s="16" t="s">
        <v>1233</v>
      </c>
      <c r="B24" s="16">
        <f t="shared" si="0"/>
        <v>10</v>
      </c>
      <c r="C24" s="16" t="s">
        <v>480</v>
      </c>
      <c r="D24" s="16">
        <f>SUMIF(Detail!$B$2:$B$1048576,Totals!$C24,Detail!Q$2:Q$1048576)</f>
        <v>0</v>
      </c>
      <c r="E24" s="16">
        <f>SUMIF(Detail!$B$2:$B$1048576,Totals!$C24,Detail!R$2:R$1048576)</f>
        <v>0</v>
      </c>
      <c r="F24" s="16">
        <f>SUMIF(Detail!$B$2:$B$1048576,Totals!$C24,Detail!S$2:S$1048576)</f>
        <v>8</v>
      </c>
      <c r="G24" s="16">
        <f>SUMIF(Detail!$B$2:$B$1048576,Totals!$C24,Detail!T$2:T$1048576)</f>
        <v>1</v>
      </c>
      <c r="H24" s="16">
        <f>SUMIF(Detail!$B$2:$B$1048576,Totals!$C24,Detail!U$2:U$1048576)</f>
        <v>1</v>
      </c>
      <c r="J24" s="23"/>
      <c r="K24" s="23"/>
      <c r="L24" s="23"/>
      <c r="M24" s="23"/>
      <c r="N24" s="23"/>
      <c r="O24" s="23"/>
      <c r="P24" s="23"/>
      <c r="Q24" s="23"/>
      <c r="R24" s="23"/>
      <c r="S24" s="23"/>
      <c r="T24" s="23"/>
      <c r="U24" s="23"/>
      <c r="V24" s="23"/>
      <c r="W24" s="23"/>
      <c r="X24" s="23"/>
      <c r="Y24" s="23"/>
    </row>
    <row r="25" spans="1:25">
      <c r="A25" s="16" t="s">
        <v>1234</v>
      </c>
      <c r="B25" s="16">
        <f t="shared" si="0"/>
        <v>1</v>
      </c>
      <c r="C25" s="16" t="s">
        <v>582</v>
      </c>
      <c r="D25" s="16">
        <f>SUMIF(Detail!$B$2:$B$1048576,Totals!$C25,Detail!Q$2:Q$1048576)</f>
        <v>0</v>
      </c>
      <c r="E25" s="16">
        <f>SUMIF(Detail!$B$2:$B$1048576,Totals!$C25,Detail!R$2:R$1048576)</f>
        <v>0</v>
      </c>
      <c r="F25" s="16">
        <f>SUMIF(Detail!$B$2:$B$1048576,Totals!$C25,Detail!S$2:S$1048576)</f>
        <v>1</v>
      </c>
      <c r="G25" s="16">
        <f>SUMIF(Detail!$B$2:$B$1048576,Totals!$C25,Detail!T$2:T$1048576)</f>
        <v>0</v>
      </c>
      <c r="H25" s="16">
        <f>SUMIF(Detail!$B$2:$B$1048576,Totals!$C25,Detail!U$2:U$1048576)</f>
        <v>0</v>
      </c>
      <c r="J25" s="23"/>
      <c r="K25" s="23"/>
      <c r="L25" s="23"/>
      <c r="M25" s="23"/>
      <c r="N25" s="23"/>
      <c r="O25" s="23"/>
      <c r="P25" s="23"/>
      <c r="Q25" s="23"/>
      <c r="R25" s="23"/>
      <c r="S25" s="23"/>
      <c r="T25" s="23"/>
      <c r="U25" s="23"/>
      <c r="V25" s="23"/>
      <c r="W25" s="23"/>
      <c r="X25" s="23"/>
      <c r="Y25" s="23"/>
    </row>
    <row r="26" spans="1:25">
      <c r="A26" s="16" t="s">
        <v>1235</v>
      </c>
      <c r="B26" s="16">
        <f t="shared" si="0"/>
        <v>14</v>
      </c>
      <c r="C26" s="16" t="s">
        <v>55</v>
      </c>
      <c r="D26" s="16">
        <f>SUMIF(Detail!$B$2:$B$1048576,Totals!$C26,Detail!Q$2:Q$1048576)</f>
        <v>5</v>
      </c>
      <c r="E26" s="16">
        <f>SUMIF(Detail!$B$2:$B$1048576,Totals!$C26,Detail!R$2:R$1048576)</f>
        <v>7</v>
      </c>
      <c r="F26" s="16">
        <f>SUMIF(Detail!$B$2:$B$1048576,Totals!$C26,Detail!S$2:S$1048576)</f>
        <v>0</v>
      </c>
      <c r="G26" s="16">
        <f>SUMIF(Detail!$B$2:$B$1048576,Totals!$C26,Detail!T$2:T$1048576)</f>
        <v>2</v>
      </c>
      <c r="H26" s="16">
        <f>SUMIF(Detail!$B$2:$B$1048576,Totals!$C26,Detail!U$2:U$1048576)</f>
        <v>0</v>
      </c>
      <c r="J26" s="23"/>
      <c r="K26" s="23"/>
      <c r="L26" s="23"/>
      <c r="M26" s="23"/>
      <c r="N26" s="23"/>
      <c r="O26" s="23"/>
      <c r="P26" s="23"/>
      <c r="Q26" s="23"/>
      <c r="R26" s="23"/>
      <c r="S26" s="23"/>
      <c r="T26" s="23"/>
      <c r="U26" s="23"/>
      <c r="V26" s="23"/>
      <c r="W26" s="23"/>
      <c r="X26" s="23"/>
      <c r="Y26" s="23"/>
    </row>
    <row r="27" spans="1:25">
      <c r="A27" s="16" t="s">
        <v>1236</v>
      </c>
      <c r="B27" s="16">
        <f t="shared" si="0"/>
        <v>4</v>
      </c>
      <c r="C27" s="16" t="s">
        <v>159</v>
      </c>
      <c r="D27" s="16">
        <f>SUMIF(Detail!$B$2:$B$1048576,Totals!$C27,Detail!Q$2:Q$1048576)</f>
        <v>3</v>
      </c>
      <c r="E27" s="16">
        <f>SUMIF(Detail!$B$2:$B$1048576,Totals!$C27,Detail!R$2:R$1048576)</f>
        <v>0</v>
      </c>
      <c r="F27" s="16">
        <f>SUMIF(Detail!$B$2:$B$1048576,Totals!$C27,Detail!S$2:S$1048576)</f>
        <v>1</v>
      </c>
      <c r="G27" s="16">
        <f>SUMIF(Detail!$B$2:$B$1048576,Totals!$C27,Detail!T$2:T$1048576)</f>
        <v>0</v>
      </c>
      <c r="H27" s="16">
        <f>SUMIF(Detail!$B$2:$B$1048576,Totals!$C27,Detail!U$2:U$1048576)</f>
        <v>0</v>
      </c>
      <c r="J27" s="23"/>
      <c r="K27" s="23"/>
      <c r="L27" s="23"/>
      <c r="M27" s="23"/>
      <c r="N27" s="23"/>
      <c r="O27" s="23"/>
      <c r="P27" s="23"/>
      <c r="Q27" s="23"/>
      <c r="R27" s="23"/>
      <c r="S27" s="23"/>
      <c r="T27" s="23"/>
      <c r="U27" s="23"/>
      <c r="V27" s="23"/>
      <c r="W27" s="23"/>
      <c r="X27" s="23"/>
      <c r="Y27" s="23"/>
    </row>
    <row r="28" spans="1:25" hidden="1">
      <c r="A28" s="16" t="s">
        <v>1237</v>
      </c>
      <c r="B28" s="16">
        <f t="shared" si="0"/>
        <v>0</v>
      </c>
      <c r="C28" s="16" t="s">
        <v>1238</v>
      </c>
      <c r="D28" s="16">
        <f>SUMIF(Detail!$B$2:$B$1048576,Totals!$C28,Detail!Q$2:Q$1048576)</f>
        <v>0</v>
      </c>
      <c r="E28" s="16">
        <f>SUMIF(Detail!$B$2:$B$1048576,Totals!$C28,Detail!R$2:R$1048576)</f>
        <v>0</v>
      </c>
      <c r="F28" s="16">
        <f>SUMIF(Detail!$B$2:$B$1048576,Totals!$C28,Detail!S$2:S$1048576)</f>
        <v>0</v>
      </c>
      <c r="G28" s="16">
        <f>SUMIF(Detail!$B$2:$B$1048576,Totals!$C28,Detail!T$2:T$1048576)</f>
        <v>0</v>
      </c>
      <c r="H28" s="16">
        <f>SUMIF(Detail!$B$2:$B$1048576,Totals!$C28,Detail!U$2:U$1048576)</f>
        <v>0</v>
      </c>
      <c r="J28" s="23"/>
      <c r="K28" s="23"/>
      <c r="L28" s="23"/>
      <c r="M28" s="23"/>
      <c r="N28" s="23"/>
      <c r="O28" s="23"/>
      <c r="P28" s="23"/>
      <c r="Q28" s="23"/>
      <c r="R28" s="23"/>
      <c r="S28" s="23"/>
      <c r="T28" s="23"/>
      <c r="U28" s="23"/>
      <c r="V28" s="23"/>
      <c r="W28" s="23"/>
      <c r="X28" s="23"/>
      <c r="Y28" s="23"/>
    </row>
    <row r="29" spans="1:25">
      <c r="A29" s="16" t="s">
        <v>1147</v>
      </c>
      <c r="B29" s="16">
        <f t="shared" si="0"/>
        <v>2</v>
      </c>
      <c r="C29" s="16" t="s">
        <v>247</v>
      </c>
      <c r="D29" s="16">
        <f>SUMIF(Detail!$B$2:$B$1048576,Totals!$C29,Detail!Q$2:Q$1048576)</f>
        <v>1</v>
      </c>
      <c r="E29" s="16">
        <f>SUMIF(Detail!$B$2:$B$1048576,Totals!$C29,Detail!R$2:R$1048576)</f>
        <v>0</v>
      </c>
      <c r="F29" s="16">
        <f>SUMIF(Detail!$B$2:$B$1048576,Totals!$C29,Detail!S$2:S$1048576)</f>
        <v>1</v>
      </c>
      <c r="G29" s="16">
        <f>SUMIF(Detail!$B$2:$B$1048576,Totals!$C29,Detail!T$2:T$1048576)</f>
        <v>0</v>
      </c>
      <c r="H29" s="16">
        <f>SUMIF(Detail!$B$2:$B$1048576,Totals!$C29,Detail!U$2:U$1048576)</f>
        <v>0</v>
      </c>
      <c r="J29" s="23"/>
      <c r="K29" s="23"/>
      <c r="L29" s="23"/>
      <c r="M29" s="23"/>
      <c r="N29" s="23"/>
      <c r="O29" s="23"/>
      <c r="P29" s="23"/>
      <c r="Q29" s="23"/>
      <c r="R29" s="23"/>
      <c r="S29" s="23"/>
      <c r="T29" s="23"/>
      <c r="U29" s="23"/>
      <c r="V29" s="23"/>
      <c r="W29" s="23"/>
      <c r="X29" s="23"/>
      <c r="Y29" s="23"/>
    </row>
    <row r="30" spans="1:25">
      <c r="A30" s="16" t="s">
        <v>1148</v>
      </c>
      <c r="B30" s="16">
        <f t="shared" si="0"/>
        <v>1</v>
      </c>
      <c r="C30" s="16" t="s">
        <v>912</v>
      </c>
      <c r="D30" s="16">
        <f>SUMIF(Detail!$B$2:$B$1048576,Totals!$C30,Detail!Q$2:Q$1048576)</f>
        <v>0</v>
      </c>
      <c r="E30" s="16">
        <f>SUMIF(Detail!$B$2:$B$1048576,Totals!$C30,Detail!R$2:R$1048576)</f>
        <v>1</v>
      </c>
      <c r="F30" s="16">
        <f>SUMIF(Detail!$B$2:$B$1048576,Totals!$C30,Detail!S$2:S$1048576)</f>
        <v>0</v>
      </c>
      <c r="G30" s="16">
        <f>SUMIF(Detail!$B$2:$B$1048576,Totals!$C30,Detail!T$2:T$1048576)</f>
        <v>0</v>
      </c>
      <c r="H30" s="16">
        <f>SUMIF(Detail!$B$2:$B$1048576,Totals!$C30,Detail!U$2:U$1048576)</f>
        <v>0</v>
      </c>
      <c r="J30" s="23"/>
      <c r="K30" s="23"/>
      <c r="L30" s="23"/>
      <c r="M30" s="23"/>
      <c r="N30" s="23"/>
      <c r="O30" s="23"/>
      <c r="P30" s="23"/>
      <c r="Q30" s="23"/>
      <c r="R30" s="23"/>
      <c r="S30" s="23"/>
      <c r="T30" s="23"/>
      <c r="U30" s="23"/>
      <c r="V30" s="23"/>
      <c r="W30" s="23"/>
      <c r="X30" s="23"/>
      <c r="Y30" s="23"/>
    </row>
    <row r="31" spans="1:25">
      <c r="A31" s="16" t="s">
        <v>1149</v>
      </c>
      <c r="B31" s="16">
        <f t="shared" si="0"/>
        <v>4</v>
      </c>
      <c r="C31" s="16" t="s">
        <v>162</v>
      </c>
      <c r="D31" s="16">
        <f>SUMIF(Detail!$B$2:$B$1048576,Totals!$C31,Detail!Q$2:Q$1048576)</f>
        <v>0</v>
      </c>
      <c r="E31" s="16">
        <f>SUMIF(Detail!$B$2:$B$1048576,Totals!$C31,Detail!R$2:R$1048576)</f>
        <v>0</v>
      </c>
      <c r="F31" s="16">
        <f>SUMIF(Detail!$B$2:$B$1048576,Totals!$C31,Detail!S$2:S$1048576)</f>
        <v>2</v>
      </c>
      <c r="G31" s="16">
        <f>SUMIF(Detail!$B$2:$B$1048576,Totals!$C31,Detail!T$2:T$1048576)</f>
        <v>2</v>
      </c>
      <c r="H31" s="16">
        <f>SUMIF(Detail!$B$2:$B$1048576,Totals!$C31,Detail!U$2:U$1048576)</f>
        <v>0</v>
      </c>
      <c r="J31" s="23"/>
      <c r="K31" s="23"/>
      <c r="L31" s="23"/>
      <c r="M31" s="23"/>
      <c r="N31" s="23"/>
      <c r="O31" s="23"/>
      <c r="P31" s="23"/>
      <c r="Q31" s="23"/>
      <c r="R31" s="23"/>
      <c r="S31" s="23"/>
      <c r="T31" s="23"/>
      <c r="U31" s="23"/>
      <c r="V31" s="23"/>
      <c r="W31" s="23"/>
      <c r="X31" s="23"/>
      <c r="Y31" s="23"/>
    </row>
    <row r="32" spans="1:25">
      <c r="A32" s="16" t="s">
        <v>1150</v>
      </c>
      <c r="B32" s="16">
        <f t="shared" si="0"/>
        <v>3</v>
      </c>
      <c r="C32" s="16" t="s">
        <v>924</v>
      </c>
      <c r="D32" s="16">
        <f>SUMIF(Detail!$B$2:$B$1048576,Totals!$C32,Detail!Q$2:Q$1048576)</f>
        <v>0</v>
      </c>
      <c r="E32" s="16">
        <f>SUMIF(Detail!$B$2:$B$1048576,Totals!$C32,Detail!R$2:R$1048576)</f>
        <v>0</v>
      </c>
      <c r="F32" s="16">
        <f>SUMIF(Detail!$B$2:$B$1048576,Totals!$C32,Detail!S$2:S$1048576)</f>
        <v>2</v>
      </c>
      <c r="G32" s="16">
        <f>SUMIF(Detail!$B$2:$B$1048576,Totals!$C32,Detail!T$2:T$1048576)</f>
        <v>1</v>
      </c>
      <c r="H32" s="16">
        <f>SUMIF(Detail!$B$2:$B$1048576,Totals!$C32,Detail!U$2:U$1048576)</f>
        <v>0</v>
      </c>
      <c r="J32" s="23"/>
      <c r="K32" s="23"/>
      <c r="L32" s="23"/>
      <c r="M32" s="23"/>
      <c r="N32" s="23"/>
      <c r="O32" s="23"/>
      <c r="P32" s="23"/>
      <c r="Q32" s="23"/>
      <c r="R32" s="23"/>
      <c r="S32" s="23"/>
      <c r="T32" s="23"/>
      <c r="U32" s="23"/>
      <c r="V32" s="23"/>
      <c r="W32" s="23"/>
      <c r="X32" s="23"/>
      <c r="Y32" s="23"/>
    </row>
    <row r="33" spans="1:28">
      <c r="A33" s="16" t="s">
        <v>1151</v>
      </c>
      <c r="B33" s="16">
        <f t="shared" si="0"/>
        <v>3</v>
      </c>
      <c r="C33" s="16" t="s">
        <v>418</v>
      </c>
      <c r="D33" s="16">
        <f>SUMIF(Detail!$B$2:$B$1048576,Totals!$C33,Detail!Q$2:Q$1048576)</f>
        <v>1</v>
      </c>
      <c r="E33" s="16">
        <f>SUMIF(Detail!$B$2:$B$1048576,Totals!$C33,Detail!R$2:R$1048576)</f>
        <v>0</v>
      </c>
      <c r="F33" s="16">
        <f>SUMIF(Detail!$B$2:$B$1048576,Totals!$C33,Detail!S$2:S$1048576)</f>
        <v>2</v>
      </c>
      <c r="G33" s="16">
        <f>SUMIF(Detail!$B$2:$B$1048576,Totals!$C33,Detail!T$2:T$1048576)</f>
        <v>0</v>
      </c>
      <c r="H33" s="16">
        <f>SUMIF(Detail!$B$2:$B$1048576,Totals!$C33,Detail!U$2:U$1048576)</f>
        <v>0</v>
      </c>
      <c r="J33" s="23"/>
      <c r="K33" s="23"/>
      <c r="L33" s="23"/>
      <c r="M33" s="23"/>
      <c r="N33" s="23"/>
      <c r="O33" s="23"/>
      <c r="P33" s="23"/>
      <c r="Q33" s="23"/>
      <c r="R33" s="23"/>
      <c r="S33" s="23"/>
      <c r="T33" s="23"/>
      <c r="U33" s="23"/>
      <c r="V33" s="23"/>
      <c r="W33" s="23"/>
      <c r="X33" s="23"/>
      <c r="Y33" s="23"/>
    </row>
    <row r="34" spans="1:28">
      <c r="A34" s="16" t="s">
        <v>1152</v>
      </c>
      <c r="B34" s="16">
        <f t="shared" si="0"/>
        <v>6</v>
      </c>
      <c r="C34" s="16" t="s">
        <v>560</v>
      </c>
      <c r="D34" s="16">
        <f>SUMIF(Detail!$B$2:$B$1048576,Totals!$C34,Detail!Q$2:Q$1048576)</f>
        <v>0</v>
      </c>
      <c r="E34" s="16">
        <f>SUMIF(Detail!$B$2:$B$1048576,Totals!$C34,Detail!R$2:R$1048576)</f>
        <v>1</v>
      </c>
      <c r="F34" s="16">
        <f>SUMIF(Detail!$B$2:$B$1048576,Totals!$C34,Detail!S$2:S$1048576)</f>
        <v>5</v>
      </c>
      <c r="G34" s="16">
        <f>SUMIF(Detail!$B$2:$B$1048576,Totals!$C34,Detail!T$2:T$1048576)</f>
        <v>0</v>
      </c>
      <c r="H34" s="16">
        <f>SUMIF(Detail!$B$2:$B$1048576,Totals!$C34,Detail!U$2:U$1048576)</f>
        <v>0</v>
      </c>
      <c r="J34" s="23"/>
      <c r="K34" s="23"/>
      <c r="L34" s="23"/>
      <c r="M34" s="23"/>
      <c r="N34" s="23"/>
      <c r="O34" s="23"/>
      <c r="P34" s="23"/>
      <c r="Q34" s="23"/>
      <c r="R34" s="23"/>
      <c r="S34" s="23"/>
      <c r="T34" s="23"/>
      <c r="U34" s="23"/>
      <c r="V34" s="23"/>
      <c r="W34" s="23"/>
      <c r="X34" s="23"/>
      <c r="Y34" s="23"/>
    </row>
    <row r="35" spans="1:28">
      <c r="A35" s="16" t="s">
        <v>1153</v>
      </c>
      <c r="B35" s="16">
        <f t="shared" si="0"/>
        <v>16</v>
      </c>
      <c r="C35" s="16" t="s">
        <v>543</v>
      </c>
      <c r="D35" s="16">
        <f>SUMIF(Detail!$B$2:$B$1048576,Totals!$C35,Detail!Q$2:Q$1048576)</f>
        <v>0</v>
      </c>
      <c r="E35" s="16">
        <f>SUMIF(Detail!$B$2:$B$1048576,Totals!$C35,Detail!R$2:R$1048576)</f>
        <v>0</v>
      </c>
      <c r="F35" s="16">
        <f>SUMIF(Detail!$B$2:$B$1048576,Totals!$C35,Detail!S$2:S$1048576)</f>
        <v>15</v>
      </c>
      <c r="G35" s="16">
        <f>SUMIF(Detail!$B$2:$B$1048576,Totals!$C35,Detail!T$2:T$1048576)</f>
        <v>0</v>
      </c>
      <c r="H35" s="16">
        <f>SUMIF(Detail!$B$2:$B$1048576,Totals!$C35,Detail!U$2:U$1048576)</f>
        <v>1</v>
      </c>
      <c r="J35" s="23"/>
      <c r="K35" s="23"/>
      <c r="L35" s="23"/>
      <c r="M35" s="23"/>
      <c r="N35" s="23"/>
      <c r="O35" s="23"/>
      <c r="P35" s="23"/>
      <c r="Q35" s="23"/>
      <c r="R35" s="23"/>
      <c r="S35" s="23"/>
      <c r="T35" s="23"/>
      <c r="U35" s="23"/>
      <c r="V35" s="23"/>
      <c r="W35" s="23"/>
      <c r="X35" s="23"/>
      <c r="Y35" s="23"/>
    </row>
    <row r="36" spans="1:28" hidden="1">
      <c r="A36" s="16" t="s">
        <v>1154</v>
      </c>
      <c r="B36" s="16">
        <f t="shared" si="0"/>
        <v>0</v>
      </c>
      <c r="C36" s="16" t="s">
        <v>1155</v>
      </c>
      <c r="D36" s="16">
        <f>SUMIF(Detail!$B$2:$B$1048576,Totals!$C36,Detail!Q$2:Q$1048576)</f>
        <v>0</v>
      </c>
      <c r="E36" s="16">
        <f>SUMIF(Detail!$B$2:$B$1048576,Totals!$C36,Detail!R$2:R$1048576)</f>
        <v>0</v>
      </c>
      <c r="F36" s="16">
        <f>SUMIF(Detail!$B$2:$B$1048576,Totals!$C36,Detail!S$2:S$1048576)</f>
        <v>0</v>
      </c>
      <c r="G36" s="16">
        <f>SUMIF(Detail!$B$2:$B$1048576,Totals!$C36,Detail!T$2:T$1048576)</f>
        <v>0</v>
      </c>
      <c r="H36" s="16">
        <f>SUMIF(Detail!$B$2:$B$1048576,Totals!$C36,Detail!U$2:U$1048576)</f>
        <v>0</v>
      </c>
      <c r="J36" s="23"/>
      <c r="K36" s="23"/>
      <c r="L36" s="23"/>
      <c r="M36" s="23"/>
      <c r="N36" s="23"/>
      <c r="O36" s="23"/>
      <c r="P36" s="23"/>
      <c r="Q36" s="23"/>
      <c r="R36" s="23"/>
      <c r="S36" s="23"/>
      <c r="T36" s="23"/>
      <c r="U36" s="23"/>
      <c r="V36" s="23"/>
      <c r="W36" s="23"/>
      <c r="X36" s="23"/>
      <c r="Y36" s="23"/>
    </row>
    <row r="37" spans="1:28">
      <c r="A37" s="16" t="s">
        <v>1156</v>
      </c>
      <c r="B37" s="16">
        <f t="shared" si="0"/>
        <v>1</v>
      </c>
      <c r="C37" s="16" t="s">
        <v>696</v>
      </c>
      <c r="D37" s="16">
        <f>SUMIF(Detail!$B$2:$B$1048576,Totals!$C37,Detail!Q$2:Q$1048576)</f>
        <v>0</v>
      </c>
      <c r="E37" s="16">
        <f>SUMIF(Detail!$B$2:$B$1048576,Totals!$C37,Detail!R$2:R$1048576)</f>
        <v>0</v>
      </c>
      <c r="F37" s="16">
        <f>SUMIF(Detail!$B$2:$B$1048576,Totals!$C37,Detail!S$2:S$1048576)</f>
        <v>1</v>
      </c>
      <c r="G37" s="16">
        <f>SUMIF(Detail!$B$2:$B$1048576,Totals!$C37,Detail!T$2:T$1048576)</f>
        <v>0</v>
      </c>
      <c r="H37" s="16">
        <f>SUMIF(Detail!$B$2:$B$1048576,Totals!$C37,Detail!U$2:U$1048576)</f>
        <v>0</v>
      </c>
      <c r="J37" s="23"/>
      <c r="K37" s="23"/>
      <c r="L37" s="23"/>
      <c r="M37" s="23"/>
      <c r="N37" s="23"/>
      <c r="O37" s="23"/>
      <c r="P37" s="23"/>
      <c r="Q37" s="23"/>
      <c r="R37" s="23"/>
      <c r="S37" s="23"/>
      <c r="T37" s="23"/>
      <c r="U37" s="23"/>
      <c r="V37" s="23"/>
      <c r="W37" s="23"/>
      <c r="X37" s="23"/>
      <c r="Y37" s="23"/>
    </row>
    <row r="38" spans="1:28">
      <c r="A38" s="16" t="s">
        <v>1157</v>
      </c>
      <c r="B38" s="16">
        <f t="shared" si="0"/>
        <v>2</v>
      </c>
      <c r="C38" s="16" t="s">
        <v>1059</v>
      </c>
      <c r="D38" s="16">
        <f>SUMIF(Detail!$B$2:$B$1048576,Totals!$C38,Detail!Q$2:Q$1048576)</f>
        <v>0</v>
      </c>
      <c r="E38" s="16">
        <f>SUMIF(Detail!$B$2:$B$1048576,Totals!$C38,Detail!R$2:R$1048576)</f>
        <v>0</v>
      </c>
      <c r="F38" s="16">
        <f>SUMIF(Detail!$B$2:$B$1048576,Totals!$C38,Detail!S$2:S$1048576)</f>
        <v>1</v>
      </c>
      <c r="G38" s="16">
        <f>SUMIF(Detail!$B$2:$B$1048576,Totals!$C38,Detail!T$2:T$1048576)</f>
        <v>1</v>
      </c>
      <c r="H38" s="16">
        <f>SUMIF(Detail!$B$2:$B$1048576,Totals!$C38,Detail!U$2:U$1048576)</f>
        <v>0</v>
      </c>
      <c r="J38" s="23"/>
      <c r="K38" s="23"/>
      <c r="L38" s="23"/>
      <c r="M38" s="23"/>
      <c r="N38" s="23"/>
      <c r="O38" s="23"/>
      <c r="P38" s="23"/>
      <c r="Q38" s="23"/>
      <c r="R38" s="23"/>
      <c r="S38" s="23"/>
      <c r="T38" s="23"/>
      <c r="U38" s="23"/>
      <c r="V38" s="23"/>
      <c r="W38" s="23"/>
      <c r="X38" s="23"/>
      <c r="Y38" s="23"/>
    </row>
    <row r="39" spans="1:28">
      <c r="A39" s="16" t="s">
        <v>1158</v>
      </c>
      <c r="B39" s="16">
        <f t="shared" si="0"/>
        <v>2</v>
      </c>
      <c r="C39" s="16" t="s">
        <v>710</v>
      </c>
      <c r="D39" s="16">
        <f>SUMIF(Detail!$B$2:$B$1048576,Totals!$C39,Detail!Q$2:Q$1048576)</f>
        <v>0</v>
      </c>
      <c r="E39" s="16">
        <f>SUMIF(Detail!$B$2:$B$1048576,Totals!$C39,Detail!R$2:R$1048576)</f>
        <v>0</v>
      </c>
      <c r="F39" s="16">
        <f>SUMIF(Detail!$B$2:$B$1048576,Totals!$C39,Detail!S$2:S$1048576)</f>
        <v>2</v>
      </c>
      <c r="G39" s="16">
        <f>SUMIF(Detail!$B$2:$B$1048576,Totals!$C39,Detail!T$2:T$1048576)</f>
        <v>0</v>
      </c>
      <c r="H39" s="16">
        <f>SUMIF(Detail!$B$2:$B$1048576,Totals!$C39,Detail!U$2:U$1048576)</f>
        <v>0</v>
      </c>
      <c r="J39" s="23"/>
      <c r="K39" s="23"/>
      <c r="L39" s="23"/>
      <c r="M39" s="23"/>
      <c r="N39" s="23"/>
      <c r="O39" s="23"/>
      <c r="P39" s="23"/>
      <c r="Q39" s="23"/>
      <c r="R39" s="23"/>
      <c r="S39" s="23"/>
      <c r="T39" s="23"/>
      <c r="U39" s="23"/>
      <c r="V39" s="23"/>
      <c r="W39" s="23"/>
      <c r="X39" s="23"/>
      <c r="Y39" s="23"/>
    </row>
    <row r="40" spans="1:28">
      <c r="A40" s="16" t="s">
        <v>1159</v>
      </c>
      <c r="B40" s="16">
        <f t="shared" si="0"/>
        <v>1</v>
      </c>
      <c r="C40" s="16" t="s">
        <v>1185</v>
      </c>
      <c r="D40" s="16">
        <f>SUMIF(Detail!$B$2:$B$1048576,Totals!$C40,Detail!Q$2:Q$1048576)</f>
        <v>0</v>
      </c>
      <c r="E40" s="16">
        <f>SUMIF(Detail!$B$2:$B$1048576,Totals!$C40,Detail!R$2:R$1048576)</f>
        <v>0</v>
      </c>
      <c r="F40" s="16">
        <f>SUMIF(Detail!$B$2:$B$1048576,Totals!$C40,Detail!S$2:S$1048576)</f>
        <v>0</v>
      </c>
      <c r="G40" s="16">
        <f>SUMIF(Detail!$B$2:$B$1048576,Totals!$C40,Detail!T$2:T$1048576)</f>
        <v>1</v>
      </c>
      <c r="H40" s="16">
        <f>SUMIF(Detail!$B$2:$B$1048576,Totals!$C40,Detail!U$2:U$1048576)</f>
        <v>0</v>
      </c>
      <c r="J40" s="23"/>
      <c r="K40" s="23"/>
      <c r="L40" s="23"/>
      <c r="M40" s="23"/>
      <c r="N40" s="23"/>
      <c r="O40" s="23"/>
      <c r="P40" s="23"/>
      <c r="Q40" s="23"/>
      <c r="R40" s="23"/>
      <c r="S40" s="23"/>
      <c r="T40" s="23"/>
      <c r="U40" s="23"/>
      <c r="V40" s="23"/>
      <c r="W40" s="23"/>
      <c r="X40" s="23"/>
      <c r="Y40" s="23"/>
    </row>
    <row r="41" spans="1:28">
      <c r="A41" s="16" t="s">
        <v>1160</v>
      </c>
      <c r="B41" s="16">
        <f t="shared" si="0"/>
        <v>1</v>
      </c>
      <c r="C41" s="16" t="s">
        <v>200</v>
      </c>
      <c r="D41" s="16">
        <f>SUMIF(Detail!$B$2:$B$1048576,Totals!$C41,Detail!Q$2:Q$1048576)</f>
        <v>1</v>
      </c>
      <c r="E41" s="16">
        <f>SUMIF(Detail!$B$2:$B$1048576,Totals!$C41,Detail!R$2:R$1048576)</f>
        <v>0</v>
      </c>
      <c r="F41" s="16">
        <f>SUMIF(Detail!$B$2:$B$1048576,Totals!$C41,Detail!S$2:S$1048576)</f>
        <v>0</v>
      </c>
      <c r="G41" s="16">
        <f>SUMIF(Detail!$B$2:$B$1048576,Totals!$C41,Detail!T$2:T$1048576)</f>
        <v>0</v>
      </c>
      <c r="H41" s="16">
        <f>SUMIF(Detail!$B$2:$B$1048576,Totals!$C41,Detail!U$2:U$1048576)</f>
        <v>0</v>
      </c>
      <c r="J41" s="23"/>
      <c r="K41" s="23"/>
      <c r="L41" s="23"/>
      <c r="M41" s="23"/>
      <c r="N41" s="23"/>
      <c r="O41" s="23"/>
      <c r="P41" s="23"/>
      <c r="Q41" s="23"/>
      <c r="R41" s="23"/>
      <c r="S41" s="23"/>
      <c r="T41" s="23"/>
      <c r="U41" s="23"/>
      <c r="V41" s="23"/>
      <c r="W41" s="23"/>
      <c r="X41" s="23"/>
      <c r="Y41" s="23"/>
    </row>
    <row r="42" spans="1:28">
      <c r="A42" s="16" t="s">
        <v>1222</v>
      </c>
      <c r="B42" s="16">
        <f t="shared" si="0"/>
        <v>12</v>
      </c>
      <c r="C42" s="16" t="s">
        <v>534</v>
      </c>
      <c r="D42" s="16">
        <f>SUMIF(Detail!$B$2:$B$1048576,Totals!$C42,Detail!Q$2:Q$1048576)</f>
        <v>1</v>
      </c>
      <c r="E42" s="16">
        <f>SUMIF(Detail!$B$2:$B$1048576,Totals!$C42,Detail!R$2:R$1048576)</f>
        <v>6</v>
      </c>
      <c r="F42" s="16">
        <f>SUMIF(Detail!$B$2:$B$1048576,Totals!$C42,Detail!S$2:S$1048576)</f>
        <v>4</v>
      </c>
      <c r="G42" s="16">
        <f>SUMIF(Detail!$B$2:$B$1048576,Totals!$C42,Detail!T$2:T$1048576)</f>
        <v>1</v>
      </c>
      <c r="H42" s="16">
        <f>SUMIF(Detail!$B$2:$B$1048576,Totals!$C42,Detail!U$2:U$1048576)</f>
        <v>0</v>
      </c>
      <c r="J42" s="23"/>
      <c r="K42" s="23"/>
      <c r="L42" s="23"/>
      <c r="M42" s="23"/>
      <c r="N42" s="23"/>
      <c r="O42" s="23"/>
      <c r="P42" s="23"/>
      <c r="Q42" s="23"/>
      <c r="R42" s="23"/>
      <c r="S42" s="23"/>
      <c r="T42" s="23"/>
      <c r="U42" s="23"/>
      <c r="V42" s="23"/>
      <c r="W42" s="23"/>
      <c r="X42" s="23"/>
      <c r="Y42" s="23"/>
    </row>
    <row r="43" spans="1:28" hidden="1">
      <c r="A43" s="16" t="s">
        <v>1223</v>
      </c>
      <c r="B43" s="16">
        <f t="shared" si="0"/>
        <v>1</v>
      </c>
      <c r="C43" s="16" t="s">
        <v>1224</v>
      </c>
      <c r="D43" s="16">
        <f>SUMIF(Detail!$B$2:$B$1048576,Totals!$C43,Detail!Q$2:Q$1048576)</f>
        <v>0</v>
      </c>
      <c r="E43" s="16">
        <f>SUMIF(Detail!$B$2:$B$1048576,Totals!$C43,Detail!R$2:R$1048576)</f>
        <v>1</v>
      </c>
      <c r="F43" s="16">
        <f>SUMIF(Detail!$B$2:$B$1048576,Totals!$C43,Detail!S$2:S$1048576)</f>
        <v>0</v>
      </c>
      <c r="G43" s="16">
        <f>SUMIF(Detail!$B$2:$B$1048576,Totals!$C43,Detail!T$2:T$1048576)</f>
        <v>0</v>
      </c>
      <c r="H43" s="16">
        <f>SUMIF(Detail!$B$2:$B$1048576,Totals!$C43,Detail!U$2:U$1048576)</f>
        <v>0</v>
      </c>
    </row>
    <row r="44" spans="1:28">
      <c r="A44" s="16" t="s">
        <v>1225</v>
      </c>
      <c r="B44" s="16">
        <f t="shared" si="0"/>
        <v>7</v>
      </c>
      <c r="C44" s="16" t="s">
        <v>343</v>
      </c>
      <c r="D44" s="16">
        <f>SUMIF(Detail!$B$2:$B$1048576,Totals!$C44,Detail!Q$2:Q$1048576)</f>
        <v>1</v>
      </c>
      <c r="E44" s="16">
        <f>SUMIF(Detail!$B$2:$B$1048576,Totals!$C44,Detail!R$2:R$1048576)</f>
        <v>0</v>
      </c>
      <c r="F44" s="16">
        <f>SUMIF(Detail!$B$2:$B$1048576,Totals!$C44,Detail!S$2:S$1048576)</f>
        <v>6</v>
      </c>
      <c r="G44" s="16">
        <f>SUMIF(Detail!$B$2:$B$1048576,Totals!$C44,Detail!T$2:T$1048576)</f>
        <v>0</v>
      </c>
      <c r="H44" s="16">
        <f>SUMIF(Detail!$B$2:$B$1048576,Totals!$C44,Detail!U$2:U$1048576)</f>
        <v>0</v>
      </c>
      <c r="J44" s="23"/>
      <c r="K44" s="23"/>
      <c r="L44" s="23"/>
      <c r="M44" s="23"/>
      <c r="N44" s="23"/>
      <c r="O44" s="23"/>
      <c r="P44" s="23"/>
      <c r="Q44" s="23"/>
      <c r="R44" s="23"/>
      <c r="S44" s="23"/>
      <c r="T44" s="23"/>
      <c r="U44" s="23"/>
      <c r="V44" s="23"/>
      <c r="W44" s="23"/>
      <c r="X44" s="23"/>
      <c r="Y44" s="23"/>
      <c r="Z44" s="23"/>
      <c r="AA44" s="23"/>
      <c r="AB44" s="23"/>
    </row>
    <row r="45" spans="1:28">
      <c r="A45" s="16" t="s">
        <v>1226</v>
      </c>
      <c r="B45" s="16">
        <f t="shared" si="0"/>
        <v>31</v>
      </c>
      <c r="C45" s="16" t="s">
        <v>299</v>
      </c>
      <c r="D45" s="16">
        <f>SUMIF(Detail!$B$2:$B$1048576,Totals!$C45,Detail!Q$2:Q$1048576)</f>
        <v>7</v>
      </c>
      <c r="E45" s="16">
        <f>SUMIF(Detail!$B$2:$B$1048576,Totals!$C45,Detail!R$2:R$1048576)</f>
        <v>3</v>
      </c>
      <c r="F45" s="16">
        <f>SUMIF(Detail!$B$2:$B$1048576,Totals!$C45,Detail!S$2:S$1048576)</f>
        <v>16</v>
      </c>
      <c r="G45" s="16">
        <f>SUMIF(Detail!$B$2:$B$1048576,Totals!$C45,Detail!T$2:T$1048576)</f>
        <v>4</v>
      </c>
      <c r="H45" s="16">
        <f>SUMIF(Detail!$B$2:$B$1048576,Totals!$C45,Detail!U$2:U$1048576)</f>
        <v>1</v>
      </c>
      <c r="J45" s="23"/>
      <c r="K45" s="23"/>
      <c r="L45" s="23"/>
      <c r="M45" s="23"/>
      <c r="N45" s="23"/>
      <c r="O45" s="23"/>
      <c r="P45" s="23"/>
      <c r="Q45" s="23"/>
      <c r="R45" s="23"/>
      <c r="S45" s="23"/>
      <c r="T45" s="23"/>
      <c r="U45" s="23"/>
      <c r="V45" s="23"/>
      <c r="W45" s="23"/>
      <c r="X45" s="23"/>
      <c r="Y45" s="23"/>
      <c r="Z45" s="23"/>
      <c r="AA45" s="23"/>
      <c r="AB45" s="23"/>
    </row>
    <row r="46" spans="1:28">
      <c r="A46" s="16" t="s">
        <v>1227</v>
      </c>
      <c r="B46" s="16">
        <f t="shared" si="0"/>
        <v>2</v>
      </c>
      <c r="C46" s="16" t="s">
        <v>1042</v>
      </c>
      <c r="D46" s="16">
        <f>SUMIF(Detail!$B$2:$B$1048576,Totals!$C46,Detail!Q$2:Q$1048576)</f>
        <v>0</v>
      </c>
      <c r="E46" s="16">
        <f>SUMIF(Detail!$B$2:$B$1048576,Totals!$C46,Detail!R$2:R$1048576)</f>
        <v>0</v>
      </c>
      <c r="F46" s="16">
        <f>SUMIF(Detail!$B$2:$B$1048576,Totals!$C46,Detail!S$2:S$1048576)</f>
        <v>0</v>
      </c>
      <c r="G46" s="16">
        <f>SUMIF(Detail!$B$2:$B$1048576,Totals!$C46,Detail!T$2:T$1048576)</f>
        <v>2</v>
      </c>
      <c r="H46" s="16">
        <f>SUMIF(Detail!$B$2:$B$1048576,Totals!$C46,Detail!U$2:U$1048576)</f>
        <v>0</v>
      </c>
      <c r="J46" s="23"/>
      <c r="K46" s="23"/>
      <c r="L46" s="23"/>
      <c r="M46" s="23"/>
      <c r="N46" s="23"/>
      <c r="O46" s="23"/>
      <c r="P46" s="23"/>
      <c r="Q46" s="23"/>
      <c r="R46" s="23"/>
      <c r="S46" s="23"/>
      <c r="T46" s="23"/>
      <c r="U46" s="23"/>
      <c r="V46" s="23"/>
      <c r="W46" s="23"/>
      <c r="X46" s="23"/>
      <c r="Y46" s="23"/>
      <c r="Z46" s="23"/>
      <c r="AA46" s="23"/>
      <c r="AB46" s="23"/>
    </row>
    <row r="47" spans="1:28">
      <c r="A47" s="16" t="s">
        <v>1228</v>
      </c>
      <c r="B47" s="16">
        <f t="shared" si="0"/>
        <v>1</v>
      </c>
      <c r="C47" s="16" t="s">
        <v>381</v>
      </c>
      <c r="D47" s="16">
        <f>SUMIF(Detail!$B$2:$B$1048576,Totals!$C47,Detail!Q$2:Q$1048576)</f>
        <v>0</v>
      </c>
      <c r="E47" s="16">
        <f>SUMIF(Detail!$B$2:$B$1048576,Totals!$C47,Detail!R$2:R$1048576)</f>
        <v>1</v>
      </c>
      <c r="F47" s="16">
        <f>SUMIF(Detail!$B$2:$B$1048576,Totals!$C47,Detail!S$2:S$1048576)</f>
        <v>0</v>
      </c>
      <c r="G47" s="16">
        <f>SUMIF(Detail!$B$2:$B$1048576,Totals!$C47,Detail!T$2:T$1048576)</f>
        <v>0</v>
      </c>
      <c r="H47" s="16">
        <f>SUMIF(Detail!$B$2:$B$1048576,Totals!$C47,Detail!U$2:U$1048576)</f>
        <v>0</v>
      </c>
      <c r="J47" s="23"/>
      <c r="K47" s="23"/>
      <c r="L47" s="23"/>
      <c r="M47" s="23"/>
      <c r="N47" s="23"/>
      <c r="O47" s="23"/>
      <c r="P47" s="23"/>
      <c r="Q47" s="23"/>
      <c r="R47" s="23"/>
      <c r="S47" s="23"/>
      <c r="T47" s="23"/>
      <c r="U47" s="23"/>
      <c r="V47" s="23"/>
      <c r="W47" s="23"/>
      <c r="X47" s="23"/>
      <c r="Y47" s="23"/>
      <c r="Z47" s="23"/>
      <c r="AA47" s="23"/>
      <c r="AB47" s="23"/>
    </row>
    <row r="48" spans="1:28">
      <c r="A48" s="16" t="s">
        <v>1295</v>
      </c>
      <c r="B48" s="16">
        <f t="shared" si="0"/>
        <v>11</v>
      </c>
      <c r="C48" s="16" t="s">
        <v>186</v>
      </c>
      <c r="D48" s="16">
        <f>SUMIF(Detail!$B$2:$B$1048576,Totals!$C48,Detail!Q$2:Q$1048576)</f>
        <v>0</v>
      </c>
      <c r="E48" s="16">
        <f>SUMIF(Detail!$B$2:$B$1048576,Totals!$C48,Detail!R$2:R$1048576)</f>
        <v>2</v>
      </c>
      <c r="F48" s="16">
        <f>SUMIF(Detail!$B$2:$B$1048576,Totals!$C48,Detail!S$2:S$1048576)</f>
        <v>9</v>
      </c>
      <c r="G48" s="16">
        <f>SUMIF(Detail!$B$2:$B$1048576,Totals!$C48,Detail!T$2:T$1048576)</f>
        <v>0</v>
      </c>
      <c r="H48" s="16">
        <f>SUMIF(Detail!$B$2:$B$1048576,Totals!$C48,Detail!U$2:U$1048576)</f>
        <v>0</v>
      </c>
      <c r="J48" s="23"/>
      <c r="K48" s="23"/>
      <c r="L48" s="23"/>
      <c r="M48" s="23"/>
      <c r="N48" s="23"/>
      <c r="O48" s="23"/>
      <c r="P48" s="23"/>
      <c r="Q48" s="23"/>
      <c r="R48" s="23"/>
      <c r="S48" s="23"/>
      <c r="T48" s="23"/>
      <c r="U48" s="23"/>
      <c r="V48" s="23"/>
      <c r="W48" s="23"/>
      <c r="X48" s="23"/>
      <c r="Y48" s="23"/>
      <c r="Z48" s="23"/>
      <c r="AA48" s="23"/>
      <c r="AB48" s="23"/>
    </row>
    <row r="49" spans="1:28">
      <c r="A49" s="16" t="s">
        <v>1296</v>
      </c>
      <c r="B49" s="16">
        <f t="shared" si="0"/>
        <v>3</v>
      </c>
      <c r="C49" s="16" t="s">
        <v>562</v>
      </c>
      <c r="D49" s="16">
        <f>SUMIF(Detail!$B$2:$B$1048576,Totals!$C49,Detail!Q$2:Q$1048576)</f>
        <v>0</v>
      </c>
      <c r="E49" s="16">
        <f>SUMIF(Detail!$B$2:$B$1048576,Totals!$C49,Detail!R$2:R$1048576)</f>
        <v>0</v>
      </c>
      <c r="F49" s="16">
        <f>SUMIF(Detail!$B$2:$B$1048576,Totals!$C49,Detail!S$2:S$1048576)</f>
        <v>2</v>
      </c>
      <c r="G49" s="16">
        <f>SUMIF(Detail!$B$2:$B$1048576,Totals!$C49,Detail!T$2:T$1048576)</f>
        <v>1</v>
      </c>
      <c r="H49" s="16">
        <f>SUMIF(Detail!$B$2:$B$1048576,Totals!$C49,Detail!U$2:U$1048576)</f>
        <v>0</v>
      </c>
      <c r="J49" s="23"/>
      <c r="K49" s="23"/>
      <c r="L49" s="23"/>
      <c r="M49" s="23"/>
      <c r="N49" s="23"/>
      <c r="O49" s="23"/>
      <c r="P49" s="23"/>
      <c r="Q49" s="23"/>
      <c r="R49" s="23"/>
      <c r="S49" s="23"/>
      <c r="T49" s="23"/>
      <c r="U49" s="23"/>
      <c r="V49" s="23"/>
      <c r="W49" s="23"/>
      <c r="X49" s="23"/>
      <c r="Y49" s="23"/>
      <c r="Z49" s="23"/>
      <c r="AA49" s="23"/>
      <c r="AB49" s="23"/>
    </row>
    <row r="50" spans="1:28">
      <c r="A50" s="16" t="s">
        <v>1297</v>
      </c>
      <c r="B50" s="16">
        <f t="shared" si="0"/>
        <v>1</v>
      </c>
      <c r="C50" s="16" t="s">
        <v>468</v>
      </c>
      <c r="D50" s="16">
        <f>SUMIF(Detail!$B$2:$B$1048576,Totals!$C50,Detail!Q$2:Q$1048576)</f>
        <v>0</v>
      </c>
      <c r="E50" s="16">
        <f>SUMIF(Detail!$B$2:$B$1048576,Totals!$C50,Detail!R$2:R$1048576)</f>
        <v>1</v>
      </c>
      <c r="F50" s="16">
        <f>SUMIF(Detail!$B$2:$B$1048576,Totals!$C50,Detail!S$2:S$1048576)</f>
        <v>0</v>
      </c>
      <c r="G50" s="16">
        <f>SUMIF(Detail!$B$2:$B$1048576,Totals!$C50,Detail!T$2:T$1048576)</f>
        <v>0</v>
      </c>
      <c r="H50" s="16">
        <f>SUMIF(Detail!$B$2:$B$1048576,Totals!$C50,Detail!U$2:U$1048576)</f>
        <v>0</v>
      </c>
      <c r="J50" s="23"/>
      <c r="K50" s="23"/>
      <c r="L50" s="23"/>
      <c r="M50" s="23"/>
      <c r="N50" s="23"/>
      <c r="O50" s="23"/>
      <c r="P50" s="23"/>
      <c r="Q50" s="23"/>
      <c r="R50" s="23"/>
      <c r="S50" s="23"/>
      <c r="T50" s="23"/>
      <c r="U50" s="23"/>
      <c r="V50" s="23"/>
      <c r="W50" s="23"/>
      <c r="X50" s="23"/>
      <c r="Y50" s="23"/>
      <c r="Z50" s="23"/>
      <c r="AA50" s="23"/>
      <c r="AB50" s="23"/>
    </row>
    <row r="51" spans="1:28">
      <c r="A51" s="48" t="s">
        <v>1197</v>
      </c>
      <c r="B51" s="16">
        <f t="shared" si="0"/>
        <v>1</v>
      </c>
      <c r="C51" s="48" t="s">
        <v>1198</v>
      </c>
      <c r="D51" s="16">
        <f>SUMIF(Detail!$B$2:$B$1048576,Totals!$C51,Detail!Q$2:Q$1048576)</f>
        <v>0</v>
      </c>
      <c r="E51" s="16">
        <f>SUMIF(Detail!$B$2:$B$1048576,Totals!$C51,Detail!R$2:R$1048576)</f>
        <v>0</v>
      </c>
      <c r="F51" s="16">
        <f>SUMIF(Detail!$B$2:$B$1048576,Totals!$C51,Detail!S$2:S$1048576)</f>
        <v>0</v>
      </c>
      <c r="G51" s="16">
        <f>SUMIF(Detail!$B$2:$B$1048576,Totals!$C51,Detail!T$2:T$1048576)</f>
        <v>0</v>
      </c>
      <c r="H51" s="16">
        <f>SUMIF(Detail!$B$2:$B$1048576,Totals!$C51,Detail!U$2:U$1048576)</f>
        <v>1</v>
      </c>
      <c r="J51" s="23"/>
      <c r="K51" s="23"/>
      <c r="L51" s="23"/>
      <c r="M51" s="23"/>
      <c r="N51" s="23"/>
      <c r="O51" s="23"/>
      <c r="P51" s="23"/>
      <c r="Q51" s="23"/>
      <c r="R51" s="23"/>
      <c r="S51" s="23"/>
      <c r="T51" s="23"/>
      <c r="U51" s="23"/>
      <c r="V51" s="23"/>
      <c r="W51" s="23"/>
      <c r="X51" s="23"/>
      <c r="Y51" s="23"/>
      <c r="Z51" s="23"/>
      <c r="AA51" s="23"/>
      <c r="AB51" s="23"/>
    </row>
    <row r="52" spans="1:28" hidden="1">
      <c r="A52" s="16" t="s">
        <v>1298</v>
      </c>
      <c r="B52" s="16">
        <f t="shared" si="0"/>
        <v>0</v>
      </c>
      <c r="C52" s="16" t="s">
        <v>1299</v>
      </c>
      <c r="D52" s="16">
        <f>SUMIF(Detail!$B$2:$B$1048576,Totals!$C52,Detail!Q$2:Q$1048576)</f>
        <v>0</v>
      </c>
      <c r="E52" s="16">
        <f>SUMIF(Detail!$B$2:$B$1048576,Totals!$C52,Detail!R$2:R$1048576)</f>
        <v>0</v>
      </c>
      <c r="F52" s="16">
        <f>SUMIF(Detail!$B$2:$B$1048576,Totals!$C52,Detail!S$2:S$1048576)</f>
        <v>0</v>
      </c>
      <c r="G52" s="16">
        <f>SUMIF(Detail!$B$2:$B$1048576,Totals!$C52,Detail!T$2:T$1048576)</f>
        <v>0</v>
      </c>
      <c r="H52" s="16">
        <f>SUMIF(Detail!$B$2:$B$1048576,Totals!$C52,Detail!U$2:U$1048576)</f>
        <v>0</v>
      </c>
      <c r="J52" s="23"/>
      <c r="K52" s="23"/>
      <c r="L52" s="23"/>
      <c r="M52" s="23"/>
      <c r="N52" s="23"/>
      <c r="O52" s="23"/>
      <c r="P52" s="23"/>
      <c r="Q52" s="23"/>
      <c r="R52" s="23"/>
      <c r="S52" s="23"/>
      <c r="T52" s="23"/>
      <c r="U52" s="23"/>
      <c r="V52" s="23"/>
      <c r="W52" s="23"/>
      <c r="X52" s="23"/>
      <c r="Y52" s="23"/>
      <c r="Z52" s="23"/>
      <c r="AA52" s="23"/>
      <c r="AB52" s="23"/>
    </row>
    <row r="53" spans="1:28">
      <c r="A53" s="16" t="s">
        <v>232</v>
      </c>
      <c r="B53" s="16">
        <f t="shared" si="0"/>
        <v>9</v>
      </c>
      <c r="C53" s="16" t="s">
        <v>475</v>
      </c>
      <c r="D53" s="16">
        <f>SUMIF(Detail!$B$2:$B$1048576,Totals!$C53,Detail!Q$2:Q$1048576)</f>
        <v>0</v>
      </c>
      <c r="E53" s="16">
        <f>SUMIF(Detail!$B$2:$B$1048576,Totals!$C53,Detail!R$2:R$1048576)</f>
        <v>2</v>
      </c>
      <c r="F53" s="16">
        <f>SUMIF(Detail!$B$2:$B$1048576,Totals!$C53,Detail!S$2:S$1048576)</f>
        <v>6</v>
      </c>
      <c r="G53" s="16">
        <f>SUMIF(Detail!$B$2:$B$1048576,Totals!$C53,Detail!T$2:T$1048576)</f>
        <v>1</v>
      </c>
      <c r="H53" s="16">
        <f>SUMIF(Detail!$B$2:$B$1048576,Totals!$C53,Detail!U$2:U$1048576)</f>
        <v>0</v>
      </c>
      <c r="J53" s="23"/>
      <c r="K53" s="23"/>
      <c r="L53" s="23"/>
      <c r="M53" s="23"/>
      <c r="N53" s="23"/>
      <c r="O53" s="23"/>
      <c r="P53" s="23"/>
      <c r="Q53" s="23"/>
      <c r="R53" s="23"/>
      <c r="S53" s="23"/>
      <c r="T53" s="23"/>
      <c r="U53" s="23"/>
      <c r="V53" s="23"/>
      <c r="W53" s="23"/>
      <c r="X53" s="23"/>
      <c r="Y53" s="23"/>
      <c r="Z53" s="23"/>
      <c r="AA53" s="23"/>
      <c r="AB53" s="23"/>
    </row>
    <row r="54" spans="1:28">
      <c r="A54" s="16" t="s">
        <v>233</v>
      </c>
      <c r="B54" s="16">
        <f t="shared" si="0"/>
        <v>3</v>
      </c>
      <c r="C54" s="16" t="s">
        <v>338</v>
      </c>
      <c r="D54" s="16">
        <f>SUMIF(Detail!$B$2:$B$1048576,Totals!$C54,Detail!Q$2:Q$1048576)</f>
        <v>1</v>
      </c>
      <c r="E54" s="16">
        <f>SUMIF(Detail!$B$2:$B$1048576,Totals!$C54,Detail!R$2:R$1048576)</f>
        <v>1</v>
      </c>
      <c r="F54" s="16">
        <f>SUMIF(Detail!$B$2:$B$1048576,Totals!$C54,Detail!S$2:S$1048576)</f>
        <v>1</v>
      </c>
      <c r="G54" s="16">
        <f>SUMIF(Detail!$B$2:$B$1048576,Totals!$C54,Detail!T$2:T$1048576)</f>
        <v>0</v>
      </c>
      <c r="H54" s="16">
        <f>SUMIF(Detail!$B$2:$B$1048576,Totals!$C54,Detail!U$2:U$1048576)</f>
        <v>0</v>
      </c>
      <c r="J54" s="23"/>
      <c r="K54" s="23"/>
      <c r="L54" s="23"/>
      <c r="M54" s="23"/>
      <c r="N54" s="23"/>
      <c r="O54" s="23"/>
      <c r="P54" s="23"/>
      <c r="Q54" s="23"/>
      <c r="R54" s="23"/>
      <c r="S54" s="23"/>
      <c r="T54" s="23"/>
      <c r="U54" s="23"/>
      <c r="V54" s="23"/>
      <c r="W54" s="23"/>
      <c r="X54" s="23"/>
      <c r="Y54" s="23"/>
      <c r="Z54" s="23"/>
      <c r="AA54" s="23"/>
      <c r="AB54" s="23"/>
    </row>
    <row r="55" spans="1:28" hidden="1">
      <c r="A55" s="16" t="s">
        <v>1300</v>
      </c>
      <c r="B55" s="16">
        <f t="shared" si="0"/>
        <v>0</v>
      </c>
      <c r="C55" s="16" t="s">
        <v>1301</v>
      </c>
      <c r="D55" s="16">
        <f>SUMIF(Detail!$B$2:$B$1048576,Totals!$C55,Detail!Q$2:Q$1048576)</f>
        <v>0</v>
      </c>
      <c r="E55" s="16">
        <f>SUMIF(Detail!$B$2:$B$1048576,Totals!$C55,Detail!R$2:R$1048576)</f>
        <v>0</v>
      </c>
      <c r="F55" s="16">
        <f>SUMIF(Detail!$B$2:$B$1048576,Totals!$C55,Detail!S$2:S$1048576)</f>
        <v>0</v>
      </c>
      <c r="G55" s="16">
        <f>SUMIF(Detail!$B$2:$B$1048576,Totals!$C55,Detail!T$2:T$1048576)</f>
        <v>0</v>
      </c>
      <c r="H55" s="16">
        <f>SUMIF(Detail!$B$2:$B$1048576,Totals!$C55,Detail!U$2:U$1048576)</f>
        <v>0</v>
      </c>
      <c r="J55" s="23"/>
      <c r="K55" s="23"/>
      <c r="L55" s="23"/>
      <c r="M55" s="23"/>
      <c r="N55" s="23"/>
      <c r="O55" s="23"/>
      <c r="P55" s="23"/>
      <c r="Q55" s="23"/>
      <c r="R55" s="23"/>
      <c r="S55" s="23"/>
      <c r="T55" s="23"/>
      <c r="U55" s="23"/>
      <c r="V55" s="23"/>
      <c r="W55" s="23"/>
      <c r="X55" s="23"/>
      <c r="Y55" s="23"/>
      <c r="Z55" s="23"/>
      <c r="AA55" s="23"/>
      <c r="AB55" s="23"/>
    </row>
    <row r="56" spans="1:28" hidden="1">
      <c r="A56" s="16" t="s">
        <v>1302</v>
      </c>
      <c r="B56" s="16">
        <f t="shared" si="0"/>
        <v>0</v>
      </c>
      <c r="C56" s="16" t="s">
        <v>1303</v>
      </c>
      <c r="D56" s="16">
        <f>SUMIF(Detail!$B$2:$B$1048576,Totals!$C56,Detail!Q$2:Q$1048576)</f>
        <v>0</v>
      </c>
      <c r="E56" s="16">
        <f>SUMIF(Detail!$B$2:$B$1048576,Totals!$C56,Detail!R$2:R$1048576)</f>
        <v>0</v>
      </c>
      <c r="F56" s="16">
        <f>SUMIF(Detail!$B$2:$B$1048576,Totals!$C56,Detail!S$2:S$1048576)</f>
        <v>0</v>
      </c>
      <c r="G56" s="16">
        <f>SUMIF(Detail!$B$2:$B$1048576,Totals!$C56,Detail!T$2:T$1048576)</f>
        <v>0</v>
      </c>
      <c r="H56" s="16">
        <f>SUMIF(Detail!$B$2:$B$1048576,Totals!$C56,Detail!U$2:U$1048576)</f>
        <v>0</v>
      </c>
      <c r="J56" s="23"/>
      <c r="K56" s="23"/>
      <c r="L56" s="23"/>
      <c r="M56" s="23"/>
      <c r="N56" s="23"/>
      <c r="O56" s="23"/>
      <c r="P56" s="23"/>
      <c r="Q56" s="23"/>
      <c r="R56" s="23"/>
      <c r="S56" s="23"/>
      <c r="T56" s="23"/>
      <c r="U56" s="23"/>
      <c r="V56" s="23"/>
      <c r="W56" s="23"/>
      <c r="X56" s="23"/>
      <c r="Y56" s="23"/>
      <c r="Z56" s="23"/>
      <c r="AA56" s="23"/>
      <c r="AB56" s="23"/>
    </row>
    <row r="57" spans="1:28" hidden="1">
      <c r="A57" s="16" t="s">
        <v>1304</v>
      </c>
      <c r="B57" s="16">
        <f t="shared" si="0"/>
        <v>0</v>
      </c>
      <c r="C57" s="16" t="s">
        <v>1305</v>
      </c>
      <c r="D57" s="16">
        <f>SUMIF(Detail!$B$2:$B$1048576,Totals!$C57,Detail!Q$2:Q$1048576)</f>
        <v>0</v>
      </c>
      <c r="E57" s="16">
        <f>SUMIF(Detail!$B$2:$B$1048576,Totals!$C57,Detail!R$2:R$1048576)</f>
        <v>0</v>
      </c>
      <c r="F57" s="16">
        <f>SUMIF(Detail!$B$2:$B$1048576,Totals!$C57,Detail!S$2:S$1048576)</f>
        <v>0</v>
      </c>
      <c r="G57" s="16">
        <f>SUMIF(Detail!$B$2:$B$1048576,Totals!$C57,Detail!T$2:T$1048576)</f>
        <v>0</v>
      </c>
      <c r="H57" s="16">
        <f>SUMIF(Detail!$B$2:$B$1048576,Totals!$C57,Detail!U$2:U$1048576)</f>
        <v>0</v>
      </c>
      <c r="J57" s="23"/>
      <c r="K57" s="23"/>
      <c r="L57" s="23"/>
      <c r="M57" s="23"/>
      <c r="N57" s="23"/>
      <c r="O57" s="23"/>
      <c r="P57" s="23"/>
      <c r="Q57" s="23"/>
      <c r="R57" s="23"/>
      <c r="S57" s="23"/>
      <c r="T57" s="23"/>
      <c r="U57" s="23"/>
      <c r="V57" s="23"/>
      <c r="W57" s="23"/>
      <c r="X57" s="23"/>
      <c r="Y57" s="23"/>
      <c r="Z57" s="23"/>
      <c r="AA57" s="23"/>
      <c r="AB57" s="23"/>
    </row>
    <row r="58" spans="1:28" hidden="1">
      <c r="A58" s="16" t="s">
        <v>1306</v>
      </c>
      <c r="B58" s="16">
        <f t="shared" si="0"/>
        <v>0</v>
      </c>
      <c r="C58" s="16" t="s">
        <v>1307</v>
      </c>
      <c r="D58" s="16">
        <f>SUMIF(Detail!$B$2:$B$1048576,Totals!$C58,Detail!Q$2:Q$1048576)</f>
        <v>0</v>
      </c>
      <c r="E58" s="16">
        <f>SUMIF(Detail!$B$2:$B$1048576,Totals!$C58,Detail!R$2:R$1048576)</f>
        <v>0</v>
      </c>
      <c r="F58" s="16">
        <f>SUMIF(Detail!$B$2:$B$1048576,Totals!$C58,Detail!S$2:S$1048576)</f>
        <v>0</v>
      </c>
      <c r="G58" s="16">
        <f>SUMIF(Detail!$B$2:$B$1048576,Totals!$C58,Detail!T$2:T$1048576)</f>
        <v>0</v>
      </c>
      <c r="H58" s="16">
        <f>SUMIF(Detail!$B$2:$B$1048576,Totals!$C58,Detail!U$2:U$1048576)</f>
        <v>0</v>
      </c>
      <c r="J58" s="23"/>
      <c r="K58" s="23"/>
      <c r="L58" s="23"/>
      <c r="M58" s="23"/>
      <c r="N58" s="23"/>
      <c r="O58" s="23"/>
      <c r="P58" s="23"/>
      <c r="Q58" s="23"/>
      <c r="R58" s="23"/>
      <c r="S58" s="23"/>
      <c r="T58" s="23"/>
      <c r="U58" s="23"/>
      <c r="V58" s="23"/>
      <c r="W58" s="23"/>
      <c r="X58" s="23"/>
      <c r="Y58" s="23"/>
      <c r="Z58" s="23"/>
      <c r="AA58" s="23"/>
      <c r="AB58" s="23"/>
    </row>
    <row r="59" spans="1:28" hidden="1">
      <c r="A59" s="16" t="s">
        <v>1308</v>
      </c>
      <c r="B59" s="16">
        <f t="shared" si="0"/>
        <v>0</v>
      </c>
      <c r="C59" s="16" t="s">
        <v>1309</v>
      </c>
      <c r="D59" s="16">
        <f>SUMIF(Detail!$B$2:$B$1048576,Totals!$C59,Detail!Q$2:Q$1048576)</f>
        <v>0</v>
      </c>
      <c r="E59" s="16">
        <f>SUMIF(Detail!$B$2:$B$1048576,Totals!$C59,Detail!R$2:R$1048576)</f>
        <v>0</v>
      </c>
      <c r="F59" s="16">
        <f>SUMIF(Detail!$B$2:$B$1048576,Totals!$C59,Detail!S$2:S$1048576)</f>
        <v>0</v>
      </c>
      <c r="G59" s="16">
        <f>SUMIF(Detail!$B$2:$B$1048576,Totals!$C59,Detail!T$2:T$1048576)</f>
        <v>0</v>
      </c>
      <c r="H59" s="16">
        <f>SUMIF(Detail!$B$2:$B$1048576,Totals!$C59,Detail!U$2:U$1048576)</f>
        <v>0</v>
      </c>
      <c r="J59" s="23"/>
      <c r="K59" s="23"/>
      <c r="L59" s="23"/>
      <c r="M59" s="23"/>
      <c r="N59" s="23"/>
      <c r="O59" s="23"/>
      <c r="P59" s="23"/>
      <c r="Q59" s="23"/>
      <c r="R59" s="23"/>
      <c r="S59" s="23"/>
      <c r="T59" s="23"/>
      <c r="U59" s="23"/>
      <c r="V59" s="23"/>
      <c r="W59" s="23"/>
      <c r="X59" s="23"/>
      <c r="Y59" s="23"/>
      <c r="Z59" s="23"/>
      <c r="AA59" s="23"/>
      <c r="AB59" s="23"/>
    </row>
    <row r="60" spans="1:28" hidden="1">
      <c r="A60" s="16" t="s">
        <v>1310</v>
      </c>
      <c r="B60" s="16">
        <f t="shared" si="0"/>
        <v>0</v>
      </c>
      <c r="C60" s="16" t="s">
        <v>1311</v>
      </c>
      <c r="D60" s="16">
        <f>SUMIF(Detail!$B$2:$B$1048576,Totals!$C60,Detail!Q$2:Q$1048576)</f>
        <v>0</v>
      </c>
      <c r="E60" s="16">
        <f>SUMIF(Detail!$B$2:$B$1048576,Totals!$C60,Detail!R$2:R$1048576)</f>
        <v>0</v>
      </c>
      <c r="F60" s="16">
        <f>SUMIF(Detail!$B$2:$B$1048576,Totals!$C60,Detail!S$2:S$1048576)</f>
        <v>0</v>
      </c>
      <c r="G60" s="16">
        <f>SUMIF(Detail!$B$2:$B$1048576,Totals!$C60,Detail!T$2:T$1048576)</f>
        <v>0</v>
      </c>
      <c r="H60" s="16">
        <f>SUMIF(Detail!$B$2:$B$1048576,Totals!$C60,Detail!U$2:U$1048576)</f>
        <v>0</v>
      </c>
      <c r="J60" s="23"/>
      <c r="K60" s="23"/>
      <c r="L60" s="23"/>
      <c r="M60" s="23"/>
      <c r="N60" s="23"/>
      <c r="O60" s="23"/>
      <c r="P60" s="23"/>
      <c r="Q60" s="23"/>
      <c r="R60" s="23"/>
      <c r="S60" s="23"/>
      <c r="T60" s="23"/>
      <c r="U60" s="23"/>
      <c r="V60" s="23"/>
      <c r="W60" s="23"/>
      <c r="X60" s="23"/>
      <c r="Y60" s="23"/>
      <c r="Z60" s="23"/>
      <c r="AA60" s="23"/>
      <c r="AB60" s="23"/>
    </row>
    <row r="61" spans="1:28">
      <c r="A61" s="16" t="s">
        <v>234</v>
      </c>
      <c r="B61" s="16">
        <f t="shared" si="0"/>
        <v>2</v>
      </c>
      <c r="C61" s="16" t="s">
        <v>879</v>
      </c>
      <c r="D61" s="16">
        <f>SUMIF(Detail!$B$2:$B$1048576,Totals!$C61,Detail!Q$2:Q$1048576)</f>
        <v>0</v>
      </c>
      <c r="E61" s="16">
        <f>SUMIF(Detail!$B$2:$B$1048576,Totals!$C61,Detail!R$2:R$1048576)</f>
        <v>0</v>
      </c>
      <c r="F61" s="16">
        <f>SUMIF(Detail!$B$2:$B$1048576,Totals!$C61,Detail!S$2:S$1048576)</f>
        <v>2</v>
      </c>
      <c r="G61" s="16">
        <f>SUMIF(Detail!$B$2:$B$1048576,Totals!$C61,Detail!T$2:T$1048576)</f>
        <v>0</v>
      </c>
      <c r="H61" s="16">
        <f>SUMIF(Detail!$B$2:$B$1048576,Totals!$C61,Detail!U$2:U$1048576)</f>
        <v>0</v>
      </c>
      <c r="J61" s="23"/>
      <c r="K61" s="23"/>
      <c r="L61" s="23"/>
      <c r="M61" s="23"/>
      <c r="N61" s="23"/>
      <c r="O61" s="23"/>
      <c r="P61" s="23"/>
      <c r="Q61" s="23"/>
      <c r="R61" s="23"/>
      <c r="S61" s="23"/>
      <c r="T61" s="23"/>
      <c r="U61" s="23"/>
      <c r="V61" s="23"/>
      <c r="W61" s="23"/>
      <c r="X61" s="23"/>
      <c r="Y61" s="23"/>
      <c r="Z61" s="23"/>
      <c r="AA61" s="23"/>
      <c r="AB61" s="23"/>
    </row>
    <row r="62" spans="1:28" hidden="1">
      <c r="A62" s="16" t="s">
        <v>1312</v>
      </c>
      <c r="B62" s="16">
        <f t="shared" si="0"/>
        <v>0</v>
      </c>
      <c r="C62" s="16" t="s">
        <v>1313</v>
      </c>
      <c r="D62" s="16">
        <f>SUMIF(Detail!$B$2:$B$1048576,Totals!$C62,Detail!Q$2:Q$1048576)</f>
        <v>0</v>
      </c>
      <c r="E62" s="16">
        <f>SUMIF(Detail!$B$2:$B$1048576,Totals!$C62,Detail!R$2:R$1048576)</f>
        <v>0</v>
      </c>
      <c r="F62" s="16">
        <f>SUMIF(Detail!$B$2:$B$1048576,Totals!$C62,Detail!S$2:S$1048576)</f>
        <v>0</v>
      </c>
      <c r="G62" s="16">
        <f>SUMIF(Detail!$B$2:$B$1048576,Totals!$C62,Detail!T$2:T$1048576)</f>
        <v>0</v>
      </c>
      <c r="H62" s="16">
        <f>SUMIF(Detail!$B$2:$B$1048576,Totals!$C62,Detail!U$2:U$1048576)</f>
        <v>0</v>
      </c>
      <c r="J62" s="23"/>
      <c r="K62" s="23"/>
      <c r="L62" s="23"/>
      <c r="M62" s="23"/>
      <c r="N62" s="23"/>
      <c r="O62" s="23"/>
      <c r="P62" s="23"/>
      <c r="Q62" s="23"/>
      <c r="R62" s="23"/>
      <c r="S62" s="23"/>
      <c r="T62" s="23"/>
      <c r="U62" s="23"/>
      <c r="V62" s="23"/>
      <c r="W62" s="23"/>
      <c r="X62" s="23"/>
      <c r="Y62" s="23"/>
      <c r="Z62" s="23"/>
      <c r="AA62" s="23"/>
      <c r="AB62" s="23"/>
    </row>
    <row r="63" spans="1:28" hidden="1">
      <c r="A63" s="16" t="s">
        <v>1314</v>
      </c>
      <c r="B63" s="16">
        <f t="shared" si="0"/>
        <v>0</v>
      </c>
      <c r="C63" s="16" t="s">
        <v>1315</v>
      </c>
      <c r="D63" s="16">
        <f>SUMIF(Detail!$B$2:$B$1048576,Totals!$C63,Detail!Q$2:Q$1048576)</f>
        <v>0</v>
      </c>
      <c r="E63" s="16">
        <f>SUMIF(Detail!$B$2:$B$1048576,Totals!$C63,Detail!R$2:R$1048576)</f>
        <v>0</v>
      </c>
      <c r="F63" s="16">
        <f>SUMIF(Detail!$B$2:$B$1048576,Totals!$C63,Detail!S$2:S$1048576)</f>
        <v>0</v>
      </c>
      <c r="G63" s="16">
        <f>SUMIF(Detail!$B$2:$B$1048576,Totals!$C63,Detail!T$2:T$1048576)</f>
        <v>0</v>
      </c>
      <c r="H63" s="16">
        <f>SUMIF(Detail!$B$2:$B$1048576,Totals!$C63,Detail!U$2:U$1048576)</f>
        <v>0</v>
      </c>
      <c r="J63" s="23"/>
      <c r="K63" s="23"/>
      <c r="L63" s="23"/>
      <c r="M63" s="23"/>
      <c r="N63" s="23"/>
      <c r="O63" s="23"/>
      <c r="P63" s="23"/>
      <c r="Q63" s="23"/>
      <c r="R63" s="23"/>
      <c r="S63" s="23"/>
      <c r="T63" s="23"/>
      <c r="U63" s="23"/>
      <c r="V63" s="23"/>
      <c r="W63" s="23"/>
      <c r="X63" s="23"/>
      <c r="Y63" s="23"/>
      <c r="Z63" s="23"/>
      <c r="AA63" s="23"/>
      <c r="AB63" s="23"/>
    </row>
    <row r="64" spans="1:28" hidden="1">
      <c r="A64" s="16" t="s">
        <v>1316</v>
      </c>
      <c r="B64" s="16">
        <f t="shared" si="0"/>
        <v>0</v>
      </c>
      <c r="C64" s="16" t="s">
        <v>1368</v>
      </c>
      <c r="D64" s="16">
        <f>SUMIF(Detail!$B$2:$B$1048576,Totals!$C64,Detail!Q$2:Q$1048576)</f>
        <v>0</v>
      </c>
      <c r="E64" s="16">
        <f>SUMIF(Detail!$B$2:$B$1048576,Totals!$C64,Detail!R$2:R$1048576)</f>
        <v>0</v>
      </c>
      <c r="F64" s="16">
        <f>SUMIF(Detail!$B$2:$B$1048576,Totals!$C64,Detail!S$2:S$1048576)</f>
        <v>0</v>
      </c>
      <c r="G64" s="16">
        <f>SUMIF(Detail!$B$2:$B$1048576,Totals!$C64,Detail!T$2:T$1048576)</f>
        <v>0</v>
      </c>
      <c r="H64" s="16">
        <f>SUMIF(Detail!$B$2:$B$1048576,Totals!$C64,Detail!U$2:U$1048576)</f>
        <v>0</v>
      </c>
      <c r="J64" s="23"/>
      <c r="K64" s="23"/>
      <c r="L64" s="23"/>
      <c r="M64" s="23"/>
      <c r="N64" s="23"/>
      <c r="O64" s="23"/>
      <c r="P64" s="23"/>
      <c r="Q64" s="23"/>
      <c r="R64" s="23"/>
      <c r="S64" s="23"/>
      <c r="T64" s="23"/>
      <c r="U64" s="23"/>
      <c r="V64" s="23"/>
      <c r="W64" s="23"/>
      <c r="X64" s="23"/>
      <c r="Y64" s="23"/>
      <c r="Z64" s="23"/>
      <c r="AA64" s="23"/>
      <c r="AB64" s="23"/>
    </row>
    <row r="65" spans="1:28" hidden="1">
      <c r="A65" s="16" t="s">
        <v>1369</v>
      </c>
      <c r="B65" s="16">
        <f t="shared" si="0"/>
        <v>0</v>
      </c>
      <c r="C65" s="16" t="s">
        <v>1370</v>
      </c>
      <c r="D65" s="16">
        <f>SUMIF(Detail!$B$2:$B$1048576,Totals!$C65,Detail!Q$2:Q$1048576)</f>
        <v>0</v>
      </c>
      <c r="E65" s="16">
        <f>SUMIF(Detail!$B$2:$B$1048576,Totals!$C65,Detail!R$2:R$1048576)</f>
        <v>0</v>
      </c>
      <c r="F65" s="16">
        <f>SUMIF(Detail!$B$2:$B$1048576,Totals!$C65,Detail!S$2:S$1048576)</f>
        <v>0</v>
      </c>
      <c r="G65" s="16">
        <f>SUMIF(Detail!$B$2:$B$1048576,Totals!$C65,Detail!T$2:T$1048576)</f>
        <v>0</v>
      </c>
      <c r="H65" s="16">
        <f>SUMIF(Detail!$B$2:$B$1048576,Totals!$C65,Detail!U$2:U$1048576)</f>
        <v>0</v>
      </c>
      <c r="J65" s="23"/>
      <c r="K65" s="23"/>
      <c r="L65" s="23"/>
      <c r="M65" s="23"/>
      <c r="N65" s="23"/>
      <c r="O65" s="23"/>
      <c r="P65" s="23"/>
      <c r="Q65" s="23"/>
      <c r="R65" s="23"/>
      <c r="S65" s="23"/>
      <c r="T65" s="23"/>
      <c r="U65" s="23"/>
      <c r="V65" s="23"/>
      <c r="W65" s="23"/>
      <c r="X65" s="23"/>
      <c r="Y65" s="23"/>
      <c r="Z65" s="23"/>
      <c r="AA65" s="23"/>
      <c r="AB65" s="23"/>
    </row>
    <row r="66" spans="1:28">
      <c r="A66" s="16" t="s">
        <v>237</v>
      </c>
      <c r="B66" s="16">
        <f t="shared" si="0"/>
        <v>1</v>
      </c>
      <c r="C66" s="16" t="s">
        <v>488</v>
      </c>
      <c r="D66" s="16">
        <f>SUMIF(Detail!$B$2:$B$1048576,Totals!$C66,Detail!Q$2:Q$1048576)</f>
        <v>0</v>
      </c>
      <c r="E66" s="16">
        <f>SUMIF(Detail!$B$2:$B$1048576,Totals!$C66,Detail!R$2:R$1048576)</f>
        <v>1</v>
      </c>
      <c r="F66" s="16">
        <f>SUMIF(Detail!$B$2:$B$1048576,Totals!$C66,Detail!S$2:S$1048576)</f>
        <v>0</v>
      </c>
      <c r="G66" s="16">
        <f>SUMIF(Detail!$B$2:$B$1048576,Totals!$C66,Detail!T$2:T$1048576)</f>
        <v>0</v>
      </c>
      <c r="H66" s="16">
        <f>SUMIF(Detail!$B$2:$B$1048576,Totals!$C66,Detail!U$2:U$1048576)</f>
        <v>0</v>
      </c>
      <c r="J66" s="23"/>
      <c r="K66" s="23"/>
      <c r="L66" s="23"/>
      <c r="M66" s="23"/>
      <c r="N66" s="23"/>
      <c r="O66" s="23"/>
      <c r="P66" s="23"/>
      <c r="Q66" s="23"/>
      <c r="R66" s="23"/>
      <c r="S66" s="23"/>
      <c r="T66" s="23"/>
      <c r="U66" s="23"/>
      <c r="V66" s="23"/>
      <c r="W66" s="23"/>
      <c r="X66" s="23"/>
      <c r="Y66" s="23"/>
      <c r="Z66" s="23"/>
      <c r="AA66" s="23"/>
      <c r="AB66" s="23"/>
    </row>
    <row r="67" spans="1:28">
      <c r="A67" s="48" t="s">
        <v>41</v>
      </c>
      <c r="B67" s="16">
        <f t="shared" ref="B67:B72" si="1">SUM(D67:H67)</f>
        <v>1</v>
      </c>
      <c r="C67" s="48" t="s">
        <v>40</v>
      </c>
      <c r="D67" s="16">
        <f>SUMIF(Detail!$B$2:$B$1048576,Totals!$C67,Detail!Q$2:Q$1048576)</f>
        <v>0</v>
      </c>
      <c r="E67" s="16">
        <f>SUMIF(Detail!$B$2:$B$1048576,Totals!$C67,Detail!R$2:R$1048576)</f>
        <v>1</v>
      </c>
      <c r="F67" s="16">
        <f>SUMIF(Detail!$B$2:$B$1048576,Totals!$C67,Detail!S$2:S$1048576)</f>
        <v>0</v>
      </c>
      <c r="G67" s="16">
        <f>SUMIF(Detail!$B$2:$B$1048576,Totals!$C67,Detail!T$2:T$1048576)</f>
        <v>0</v>
      </c>
      <c r="H67" s="16">
        <f>SUMIF(Detail!$B$2:$B$1048576,Totals!$C67,Detail!U$2:U$1048576)</f>
        <v>0</v>
      </c>
      <c r="J67" s="23"/>
      <c r="K67" s="23"/>
      <c r="L67" s="23"/>
      <c r="M67" s="23"/>
      <c r="N67" s="23"/>
      <c r="O67" s="23"/>
      <c r="P67" s="23"/>
      <c r="Q67" s="23"/>
      <c r="R67" s="23"/>
      <c r="S67" s="23"/>
      <c r="T67" s="23"/>
      <c r="U67" s="23"/>
      <c r="V67" s="23"/>
      <c r="W67" s="23"/>
      <c r="X67" s="23"/>
      <c r="Y67" s="23"/>
      <c r="Z67" s="23"/>
      <c r="AA67" s="23"/>
      <c r="AB67" s="23"/>
    </row>
    <row r="68" spans="1:28">
      <c r="A68" s="16" t="s">
        <v>236</v>
      </c>
      <c r="B68" s="16">
        <f t="shared" si="1"/>
        <v>1</v>
      </c>
      <c r="C68" s="16" t="s">
        <v>651</v>
      </c>
      <c r="D68" s="16">
        <f>SUMIF(Detail!$B$2:$B$1048576,Totals!$C68,Detail!Q$2:Q$1048576)</f>
        <v>0</v>
      </c>
      <c r="E68" s="16">
        <f>SUMIF(Detail!$B$2:$B$1048576,Totals!$C68,Detail!R$2:R$1048576)</f>
        <v>1</v>
      </c>
      <c r="F68" s="16">
        <f>SUMIF(Detail!$B$2:$B$1048576,Totals!$C68,Detail!S$2:S$1048576)</f>
        <v>0</v>
      </c>
      <c r="G68" s="16">
        <f>SUMIF(Detail!$B$2:$B$1048576,Totals!$C68,Detail!T$2:T$1048576)</f>
        <v>0</v>
      </c>
      <c r="H68" s="16">
        <f>SUMIF(Detail!$B$2:$B$1048576,Totals!$C68,Detail!U$2:U$1048576)</f>
        <v>0</v>
      </c>
      <c r="J68" s="23"/>
      <c r="K68" s="23"/>
      <c r="L68" s="23"/>
      <c r="M68" s="23"/>
      <c r="N68" s="23"/>
      <c r="O68" s="23"/>
      <c r="P68" s="23"/>
      <c r="Q68" s="23"/>
      <c r="R68" s="23"/>
      <c r="S68" s="23"/>
      <c r="T68" s="23"/>
      <c r="U68" s="23"/>
      <c r="V68" s="23"/>
      <c r="W68" s="23"/>
      <c r="X68" s="23"/>
      <c r="Y68" s="23"/>
      <c r="Z68" s="23"/>
      <c r="AA68" s="23"/>
      <c r="AB68" s="23"/>
    </row>
    <row r="69" spans="1:28">
      <c r="A69" s="16" t="s">
        <v>238</v>
      </c>
      <c r="B69" s="16">
        <f t="shared" si="1"/>
        <v>1</v>
      </c>
      <c r="C69" s="16" t="s">
        <v>156</v>
      </c>
      <c r="D69" s="16">
        <f>SUMIF(Detail!$B$2:$B$1048576,Totals!$C69,Detail!Q$2:Q$1048576)</f>
        <v>1</v>
      </c>
      <c r="E69" s="16">
        <f>SUMIF(Detail!$B$2:$B$1048576,Totals!$C69,Detail!R$2:R$1048576)</f>
        <v>0</v>
      </c>
      <c r="F69" s="16">
        <f>SUMIF(Detail!$B$2:$B$1048576,Totals!$C69,Detail!S$2:S$1048576)</f>
        <v>0</v>
      </c>
      <c r="G69" s="16">
        <f>SUMIF(Detail!$B$2:$B$1048576,Totals!$C69,Detail!T$2:T$1048576)</f>
        <v>0</v>
      </c>
      <c r="H69" s="16">
        <f>SUMIF(Detail!$B$2:$B$1048576,Totals!$C69,Detail!U$2:U$1048576)</f>
        <v>0</v>
      </c>
      <c r="J69" s="23"/>
      <c r="K69" s="23"/>
      <c r="L69" s="23"/>
      <c r="M69" s="23"/>
      <c r="N69" s="23"/>
      <c r="O69" s="23"/>
      <c r="P69" s="23"/>
      <c r="Q69" s="23"/>
      <c r="R69" s="23"/>
      <c r="S69" s="23"/>
      <c r="T69" s="23"/>
      <c r="U69" s="23"/>
      <c r="V69" s="23"/>
      <c r="W69" s="23"/>
      <c r="X69" s="23"/>
      <c r="Y69" s="23"/>
      <c r="Z69" s="23"/>
      <c r="AA69" s="23"/>
      <c r="AB69" s="23"/>
    </row>
    <row r="70" spans="1:28">
      <c r="A70" s="16" t="s">
        <v>239</v>
      </c>
      <c r="B70" s="16">
        <f t="shared" si="1"/>
        <v>1</v>
      </c>
      <c r="C70" s="48" t="s">
        <v>20</v>
      </c>
      <c r="D70" s="16">
        <f>SUMIF(Detail!$B$2:$B$1048576,Totals!$C70,Detail!Q$2:Q$1048576)</f>
        <v>0</v>
      </c>
      <c r="E70" s="16">
        <f>SUMIF(Detail!$B$2:$B$1048576,Totals!$C70,Detail!R$2:R$1048576)</f>
        <v>1</v>
      </c>
      <c r="F70" s="16">
        <f>SUMIF(Detail!$B$2:$B$1048576,Totals!$C70,Detail!S$2:S$1048576)</f>
        <v>0</v>
      </c>
      <c r="G70" s="16">
        <f>SUMIF(Detail!$B$2:$B$1048576,Totals!$C70,Detail!T$2:T$1048576)</f>
        <v>0</v>
      </c>
      <c r="H70" s="16">
        <f>SUMIF(Detail!$B$2:$B$1048576,Totals!$C70,Detail!U$2:U$1048576)</f>
        <v>0</v>
      </c>
      <c r="J70" s="23"/>
      <c r="K70" s="23"/>
      <c r="L70" s="23"/>
      <c r="M70" s="23"/>
      <c r="N70" s="23"/>
      <c r="O70" s="23"/>
      <c r="P70" s="23"/>
      <c r="Q70" s="23"/>
      <c r="R70" s="23"/>
      <c r="S70" s="23"/>
      <c r="T70" s="23"/>
      <c r="U70" s="23"/>
      <c r="V70" s="23"/>
      <c r="W70" s="23"/>
      <c r="X70" s="23"/>
      <c r="Y70" s="23"/>
      <c r="Z70" s="23"/>
      <c r="AA70" s="23"/>
      <c r="AB70" s="23"/>
    </row>
    <row r="71" spans="1:28">
      <c r="A71" s="16" t="s">
        <v>240</v>
      </c>
      <c r="B71" s="16">
        <f t="shared" si="1"/>
        <v>1</v>
      </c>
      <c r="C71" s="16" t="s">
        <v>319</v>
      </c>
      <c r="D71" s="16">
        <f>SUMIF(Detail!$B$2:$B$1048576,Totals!$C71,Detail!Q$2:Q$1048576)</f>
        <v>0</v>
      </c>
      <c r="E71" s="16">
        <f>SUMIF(Detail!$B$2:$B$1048576,Totals!$C71,Detail!R$2:R$1048576)</f>
        <v>0</v>
      </c>
      <c r="F71" s="16">
        <f>SUMIF(Detail!$B$2:$B$1048576,Totals!$C71,Detail!S$2:S$1048576)</f>
        <v>1</v>
      </c>
      <c r="G71" s="16">
        <f>SUMIF(Detail!$B$2:$B$1048576,Totals!$C71,Detail!T$2:T$1048576)</f>
        <v>0</v>
      </c>
      <c r="H71" s="16">
        <f>SUMIF(Detail!$B$2:$B$1048576,Totals!$C71,Detail!U$2:U$1048576)</f>
        <v>0</v>
      </c>
      <c r="J71" s="23"/>
      <c r="K71" s="23"/>
      <c r="L71" s="23"/>
      <c r="M71" s="23"/>
      <c r="N71" s="23"/>
      <c r="O71" s="23"/>
      <c r="P71" s="23"/>
      <c r="Q71" s="23"/>
      <c r="R71" s="23"/>
      <c r="S71" s="23"/>
      <c r="T71" s="23"/>
      <c r="U71" s="23"/>
      <c r="V71" s="23"/>
      <c r="W71" s="23"/>
      <c r="X71" s="23"/>
      <c r="Y71" s="23"/>
      <c r="Z71" s="23"/>
      <c r="AA71" s="23"/>
      <c r="AB71" s="23"/>
    </row>
    <row r="72" spans="1:28">
      <c r="A72" s="18" t="s">
        <v>235</v>
      </c>
      <c r="B72" s="16">
        <f t="shared" si="1"/>
        <v>1</v>
      </c>
      <c r="C72" s="18" t="s">
        <v>628</v>
      </c>
      <c r="D72" s="16">
        <f>SUMIF(Detail!$B$2:$B$1048576,Totals!$C72,Detail!Q$2:Q$1048576)</f>
        <v>0</v>
      </c>
      <c r="E72" s="16">
        <f>SUMIF(Detail!$B$2:$B$1048576,Totals!$C72,Detail!R$2:R$1048576)</f>
        <v>0</v>
      </c>
      <c r="F72" s="16">
        <f>SUMIF(Detail!$B$2:$B$1048576,Totals!$C72,Detail!S$2:S$1048576)</f>
        <v>1</v>
      </c>
      <c r="G72" s="16">
        <f>SUMIF(Detail!$B$2:$B$1048576,Totals!$C72,Detail!T$2:T$1048576)</f>
        <v>0</v>
      </c>
      <c r="H72" s="16">
        <f>SUMIF(Detail!$B$2:$B$1048576,Totals!$C72,Detail!U$2:U$1048576)</f>
        <v>0</v>
      </c>
      <c r="J72" s="23"/>
      <c r="K72" s="23"/>
      <c r="L72" s="23"/>
      <c r="M72" s="23"/>
      <c r="N72" s="23"/>
      <c r="O72" s="23"/>
      <c r="P72" s="23"/>
      <c r="Q72" s="23"/>
      <c r="R72" s="23"/>
      <c r="S72" s="23"/>
      <c r="T72" s="23"/>
      <c r="U72" s="23"/>
      <c r="V72" s="23"/>
      <c r="W72" s="23"/>
      <c r="X72" s="23"/>
      <c r="Y72" s="23"/>
      <c r="Z72" s="23"/>
      <c r="AA72" s="23"/>
      <c r="AB72" s="23"/>
    </row>
    <row r="73" spans="1:28">
      <c r="A73" s="20" t="s">
        <v>1187</v>
      </c>
      <c r="B73" s="16">
        <f>SUM(D73:H73)</f>
        <v>330</v>
      </c>
      <c r="C73" s="16"/>
      <c r="D73" s="16">
        <f>SUM(D2:D72)</f>
        <v>44</v>
      </c>
      <c r="E73" s="16">
        <f>SUM(E2:E72)</f>
        <v>65</v>
      </c>
      <c r="F73" s="16">
        <f>SUM(F2:F72)</f>
        <v>184</v>
      </c>
      <c r="G73" s="16">
        <f>SUM(G2:G72)</f>
        <v>27</v>
      </c>
      <c r="H73" s="16">
        <f>SUM(H2:H72)</f>
        <v>10</v>
      </c>
      <c r="J73" s="23"/>
      <c r="K73" s="23"/>
      <c r="L73" s="23"/>
      <c r="M73" s="23"/>
      <c r="N73" s="23"/>
      <c r="O73" s="23"/>
      <c r="P73" s="23"/>
      <c r="Q73" s="23"/>
      <c r="R73" s="23"/>
      <c r="S73" s="23"/>
      <c r="T73" s="23"/>
      <c r="U73" s="23"/>
      <c r="V73" s="23"/>
      <c r="W73" s="23"/>
      <c r="X73" s="23"/>
      <c r="Y73" s="23"/>
      <c r="Z73" s="23"/>
      <c r="AA73" s="23"/>
      <c r="AB73" s="23"/>
    </row>
    <row r="74" spans="1:28">
      <c r="A74"/>
      <c r="B74"/>
      <c r="C74"/>
      <c r="D74"/>
      <c r="E74"/>
      <c r="F74"/>
      <c r="G74"/>
      <c r="H74"/>
      <c r="J74" s="23"/>
      <c r="K74" s="23"/>
      <c r="L74" s="23"/>
      <c r="M74" s="23"/>
      <c r="N74" s="23"/>
      <c r="O74" s="23"/>
      <c r="P74" s="23"/>
      <c r="Q74" s="23"/>
      <c r="R74" s="23"/>
      <c r="S74" s="23"/>
      <c r="T74" s="23"/>
      <c r="U74" s="23"/>
      <c r="V74" s="23"/>
      <c r="W74" s="23"/>
      <c r="X74" s="23"/>
      <c r="Y74" s="23"/>
      <c r="Z74" s="23"/>
      <c r="AA74" s="23"/>
      <c r="AB74" s="23"/>
    </row>
    <row r="75" spans="1:28">
      <c r="A75" s="21" t="s">
        <v>1188</v>
      </c>
      <c r="B75" s="21">
        <f>B73</f>
        <v>330</v>
      </c>
      <c r="C75" s="21"/>
      <c r="D75" s="21"/>
      <c r="E75" s="21"/>
      <c r="F75" s="21"/>
      <c r="G75" s="22"/>
      <c r="H75" s="22"/>
      <c r="J75" s="23"/>
      <c r="K75" s="23"/>
      <c r="L75" s="23"/>
      <c r="M75" s="23"/>
      <c r="N75" s="23"/>
      <c r="O75" s="23"/>
      <c r="P75" s="23"/>
      <c r="Q75" s="23"/>
      <c r="R75" s="23"/>
      <c r="S75" s="23"/>
      <c r="T75" s="23"/>
      <c r="U75" s="23"/>
      <c r="V75" s="23"/>
      <c r="W75" s="23"/>
      <c r="X75" s="23"/>
      <c r="Y75" s="23"/>
      <c r="Z75" s="23"/>
      <c r="AA75" s="23"/>
      <c r="AB75" s="23"/>
    </row>
    <row r="76" spans="1:28">
      <c r="A76" s="21"/>
      <c r="B76" s="21"/>
      <c r="C76" s="21"/>
      <c r="D76" s="21"/>
      <c r="E76" s="21"/>
      <c r="F76" s="21"/>
      <c r="G76" s="22"/>
      <c r="H76" s="22"/>
      <c r="J76" s="23"/>
      <c r="K76" s="23"/>
      <c r="L76" s="23"/>
      <c r="M76" s="23"/>
      <c r="N76" s="23"/>
      <c r="O76" s="23"/>
      <c r="P76" s="23"/>
      <c r="Q76" s="23"/>
      <c r="R76" s="23"/>
      <c r="S76" s="23"/>
      <c r="T76" s="23"/>
      <c r="U76" s="23"/>
      <c r="V76" s="23"/>
      <c r="W76" s="23"/>
      <c r="X76" s="23"/>
      <c r="Y76" s="23"/>
      <c r="Z76" s="23"/>
      <c r="AA76" s="23"/>
      <c r="AB76" s="23"/>
    </row>
    <row r="77" spans="1:28">
      <c r="A77" s="21" t="s">
        <v>1189</v>
      </c>
      <c r="B77" s="21">
        <f>B75-B78-B79</f>
        <v>309</v>
      </c>
      <c r="C77" s="21"/>
      <c r="D77" s="21"/>
      <c r="E77" s="21"/>
      <c r="F77" s="21"/>
      <c r="G77" s="22"/>
      <c r="H77" s="22"/>
      <c r="J77" s="23"/>
      <c r="K77" s="23"/>
      <c r="L77" s="23"/>
      <c r="M77" s="23"/>
      <c r="N77" s="23"/>
      <c r="O77" s="23"/>
      <c r="P77" s="23"/>
      <c r="Q77" s="23"/>
      <c r="R77" s="23"/>
      <c r="S77" s="23"/>
      <c r="T77" s="23"/>
      <c r="U77" s="23"/>
      <c r="V77" s="23"/>
      <c r="W77" s="23"/>
      <c r="X77" s="23"/>
      <c r="Y77" s="23"/>
      <c r="Z77" s="23"/>
      <c r="AA77" s="23"/>
      <c r="AB77" s="23"/>
    </row>
    <row r="78" spans="1:28">
      <c r="A78" s="21" t="s">
        <v>1268</v>
      </c>
      <c r="B78" s="21">
        <f>SUM(B53:B61)</f>
        <v>14</v>
      </c>
      <c r="C78" s="21"/>
      <c r="D78" s="21"/>
      <c r="E78" s="21"/>
      <c r="F78" s="21"/>
      <c r="G78" s="22"/>
      <c r="H78" s="22"/>
      <c r="J78" s="23"/>
      <c r="K78" s="23"/>
      <c r="L78" s="23"/>
      <c r="M78" s="23"/>
      <c r="N78" s="23"/>
      <c r="O78" s="23"/>
      <c r="P78" s="23"/>
      <c r="Q78" s="23"/>
      <c r="R78" s="23"/>
      <c r="S78" s="23"/>
      <c r="T78" s="23"/>
      <c r="U78" s="23"/>
      <c r="V78" s="23"/>
      <c r="W78" s="23"/>
      <c r="X78" s="23"/>
      <c r="Y78" s="23"/>
      <c r="Z78" s="23"/>
      <c r="AA78" s="23"/>
      <c r="AB78" s="23"/>
    </row>
    <row r="79" spans="1:28">
      <c r="A79" s="21" t="s">
        <v>1269</v>
      </c>
      <c r="B79" s="21">
        <f>SUM(B66:B72)</f>
        <v>7</v>
      </c>
      <c r="C79" s="21"/>
      <c r="D79" s="21"/>
      <c r="E79" s="21"/>
      <c r="F79" s="21"/>
      <c r="G79" s="22"/>
      <c r="H79" s="22"/>
      <c r="J79" s="23"/>
      <c r="K79" s="23"/>
      <c r="L79" s="23"/>
      <c r="M79" s="23"/>
      <c r="N79" s="23"/>
      <c r="O79" s="23"/>
      <c r="P79" s="23"/>
      <c r="Q79" s="23"/>
      <c r="R79" s="23"/>
      <c r="S79" s="23"/>
      <c r="T79" s="23"/>
      <c r="U79" s="23"/>
      <c r="V79" s="23"/>
      <c r="W79" s="23"/>
      <c r="X79" s="23"/>
      <c r="Y79" s="23"/>
      <c r="Z79" s="23"/>
      <c r="AA79" s="23"/>
      <c r="AB79" s="23"/>
    </row>
    <row r="80" spans="1:28">
      <c r="J80" s="23"/>
      <c r="K80" s="23"/>
      <c r="L80" s="23"/>
      <c r="M80" s="23"/>
      <c r="N80" s="23"/>
      <c r="O80" s="23"/>
      <c r="P80" s="23"/>
      <c r="Q80" s="23"/>
      <c r="R80" s="23"/>
      <c r="S80" s="23"/>
      <c r="T80" s="23"/>
      <c r="U80" s="23"/>
      <c r="V80" s="23"/>
      <c r="W80" s="23"/>
      <c r="X80" s="23"/>
      <c r="Y80" s="23"/>
      <c r="Z80" s="23"/>
      <c r="AA80" s="23"/>
      <c r="AB80" s="23"/>
    </row>
    <row r="81" spans="10:28">
      <c r="J81" s="23"/>
      <c r="K81" s="23"/>
      <c r="L81" s="23"/>
      <c r="M81" s="23"/>
      <c r="N81" s="23"/>
      <c r="O81" s="23"/>
      <c r="P81" s="23"/>
      <c r="Q81" s="23"/>
      <c r="R81" s="23"/>
      <c r="S81" s="23"/>
      <c r="T81" s="23"/>
      <c r="U81" s="23"/>
      <c r="V81" s="23"/>
      <c r="W81" s="23"/>
      <c r="X81" s="23"/>
      <c r="Y81" s="23"/>
      <c r="Z81" s="23"/>
      <c r="AA81" s="23"/>
      <c r="AB81" s="23"/>
    </row>
    <row r="82" spans="10:28">
      <c r="J82" s="23"/>
      <c r="K82" s="23"/>
      <c r="L82" s="23"/>
      <c r="M82" s="23"/>
      <c r="N82" s="23"/>
      <c r="O82" s="23"/>
      <c r="P82" s="23"/>
      <c r="Q82" s="23"/>
      <c r="R82" s="23"/>
      <c r="S82" s="23"/>
      <c r="T82" s="23"/>
      <c r="U82" s="23"/>
      <c r="V82" s="23"/>
      <c r="W82" s="23"/>
      <c r="X82" s="23"/>
      <c r="Y82" s="23"/>
      <c r="Z82" s="23"/>
      <c r="AA82" s="23"/>
      <c r="AB82" s="23"/>
    </row>
    <row r="83" spans="10:28">
      <c r="J83" s="23"/>
      <c r="K83" s="23"/>
      <c r="L83" s="23"/>
      <c r="M83" s="23"/>
      <c r="N83" s="23"/>
      <c r="O83" s="23"/>
      <c r="P83" s="23"/>
      <c r="Q83" s="23"/>
      <c r="R83" s="23"/>
      <c r="S83" s="23"/>
      <c r="T83" s="23"/>
      <c r="U83" s="23"/>
      <c r="V83" s="23"/>
      <c r="W83" s="23"/>
      <c r="X83" s="23"/>
      <c r="Y83" s="23"/>
      <c r="Z83" s="23"/>
      <c r="AA83" s="23"/>
      <c r="AB83" s="23"/>
    </row>
    <row r="84" spans="10:28">
      <c r="J84" s="23"/>
      <c r="K84" s="23"/>
      <c r="L84" s="23"/>
      <c r="M84" s="23"/>
      <c r="N84" s="23"/>
      <c r="O84" s="23"/>
      <c r="P84" s="23"/>
      <c r="Q84" s="23"/>
      <c r="R84" s="23"/>
      <c r="S84" s="23"/>
      <c r="T84" s="23"/>
      <c r="U84" s="23"/>
      <c r="V84" s="23"/>
      <c r="W84" s="23"/>
      <c r="X84" s="23"/>
      <c r="Y84" s="23"/>
      <c r="Z84" s="23"/>
      <c r="AA84" s="23"/>
      <c r="AB84" s="23"/>
    </row>
    <row r="85" spans="10:28">
      <c r="J85" s="23"/>
      <c r="K85" s="23"/>
      <c r="L85" s="23"/>
      <c r="M85" s="23"/>
      <c r="N85" s="23"/>
      <c r="O85" s="23"/>
      <c r="P85" s="23"/>
      <c r="Q85" s="23"/>
      <c r="R85" s="23"/>
      <c r="S85" s="23"/>
      <c r="T85" s="23"/>
      <c r="U85" s="23"/>
      <c r="V85" s="23"/>
      <c r="W85" s="23"/>
      <c r="X85" s="23"/>
      <c r="Y85" s="23"/>
      <c r="Z85" s="23"/>
      <c r="AA85" s="23"/>
      <c r="AB85" s="23"/>
    </row>
    <row r="86" spans="10:28">
      <c r="J86" s="23"/>
      <c r="K86" s="23"/>
      <c r="L86" s="23"/>
      <c r="M86" s="23"/>
      <c r="N86" s="23"/>
      <c r="O86" s="23"/>
      <c r="P86" s="23"/>
      <c r="Q86" s="23"/>
      <c r="R86" s="23"/>
      <c r="S86" s="23"/>
      <c r="T86" s="23"/>
      <c r="U86" s="23"/>
      <c r="V86" s="23"/>
      <c r="W86" s="23"/>
      <c r="X86" s="23"/>
      <c r="Y86" s="23"/>
      <c r="Z86" s="23"/>
      <c r="AA86" s="23"/>
      <c r="AB86" s="23"/>
    </row>
    <row r="87" spans="10:28">
      <c r="J87" s="23"/>
      <c r="K87" s="23"/>
      <c r="L87" s="23"/>
      <c r="M87" s="23"/>
      <c r="N87" s="23"/>
      <c r="O87" s="23"/>
      <c r="P87" s="23"/>
      <c r="Q87" s="23"/>
      <c r="R87" s="23"/>
      <c r="S87" s="23"/>
      <c r="T87" s="23"/>
      <c r="U87" s="23"/>
      <c r="V87" s="23"/>
      <c r="W87" s="23"/>
      <c r="X87" s="23"/>
      <c r="Y87" s="23"/>
      <c r="Z87" s="23"/>
      <c r="AA87" s="23"/>
      <c r="AB87" s="23"/>
    </row>
    <row r="88" spans="10:28">
      <c r="J88" s="23"/>
      <c r="K88" s="23"/>
      <c r="L88" s="23"/>
      <c r="M88" s="23"/>
      <c r="N88" s="23"/>
      <c r="O88" s="23"/>
      <c r="P88" s="23"/>
      <c r="Q88" s="23"/>
      <c r="R88" s="23"/>
      <c r="S88" s="23"/>
      <c r="T88" s="23"/>
      <c r="U88" s="23"/>
      <c r="V88" s="23"/>
      <c r="W88" s="23"/>
      <c r="X88" s="23"/>
      <c r="Y88" s="23"/>
      <c r="Z88" s="23"/>
      <c r="AA88" s="23"/>
      <c r="AB88" s="23"/>
    </row>
    <row r="89" spans="10:28">
      <c r="J89" s="23"/>
      <c r="K89" s="23"/>
      <c r="L89" s="23"/>
      <c r="M89" s="23"/>
      <c r="N89" s="23"/>
      <c r="O89" s="23"/>
      <c r="P89" s="23"/>
      <c r="Q89" s="23"/>
      <c r="R89" s="23"/>
      <c r="S89" s="23"/>
      <c r="T89" s="23"/>
      <c r="U89" s="23"/>
      <c r="V89" s="23"/>
      <c r="W89" s="23"/>
      <c r="X89" s="23"/>
      <c r="Y89" s="23"/>
      <c r="Z89" s="23"/>
      <c r="AA89" s="23"/>
      <c r="AB89" s="23"/>
    </row>
    <row r="90" spans="10:28">
      <c r="J90" s="23"/>
      <c r="K90" s="23"/>
      <c r="L90" s="23"/>
      <c r="M90" s="23"/>
      <c r="N90" s="23"/>
      <c r="O90" s="23"/>
      <c r="P90" s="23"/>
      <c r="Q90" s="23"/>
      <c r="R90" s="23"/>
      <c r="S90" s="23"/>
      <c r="T90" s="23"/>
      <c r="U90" s="23"/>
      <c r="V90" s="23"/>
      <c r="W90" s="23"/>
      <c r="X90" s="23"/>
      <c r="Y90" s="23"/>
      <c r="Z90" s="23"/>
      <c r="AA90" s="23"/>
      <c r="AB90" s="23"/>
    </row>
    <row r="91" spans="10:28">
      <c r="J91" s="23"/>
      <c r="K91" s="23"/>
      <c r="L91" s="23"/>
      <c r="M91" s="23"/>
      <c r="N91" s="23"/>
      <c r="O91" s="23"/>
      <c r="P91" s="23"/>
      <c r="Q91" s="23"/>
      <c r="R91" s="23"/>
      <c r="S91" s="23"/>
      <c r="T91" s="23"/>
      <c r="U91" s="23"/>
      <c r="V91" s="23"/>
      <c r="W91" s="23"/>
      <c r="X91" s="23"/>
      <c r="Y91" s="23"/>
      <c r="Z91" s="23"/>
      <c r="AA91" s="23"/>
      <c r="AB91" s="23"/>
    </row>
    <row r="92" spans="10:28">
      <c r="J92" s="23"/>
      <c r="K92" s="23"/>
      <c r="L92" s="23"/>
      <c r="M92" s="23"/>
      <c r="N92" s="23"/>
      <c r="O92" s="23"/>
      <c r="P92" s="23"/>
      <c r="Q92" s="23"/>
      <c r="R92" s="23"/>
      <c r="S92" s="23"/>
      <c r="T92" s="23"/>
      <c r="U92" s="23"/>
      <c r="V92" s="23"/>
      <c r="W92" s="23"/>
      <c r="X92" s="23"/>
      <c r="Y92" s="23"/>
      <c r="Z92" s="23"/>
      <c r="AA92" s="23"/>
      <c r="AB92" s="23"/>
    </row>
  </sheetData>
  <sortState ref="A65:H71">
    <sortCondition ref="A65:A71"/>
  </sortState>
  <phoneticPr fontId="7" type="noConversion"/>
  <pageMargins left="0.70000000000000007" right="0.70000000000000007" top="0.75000000000000011" bottom="0.75000000000000011" header="0.30000000000000004" footer="0.30000000000000004"/>
  <headerFooter>
    <oddFooter>&amp;L&amp;F &amp;A&amp;C&amp;D &amp;T&amp;R&amp;P of &amp;N</oddFooter>
  </headerFooter>
  <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Detail</vt:lpstr>
      <vt:lpstr>Totals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c:creator>
  <cp:lastModifiedBy>Hazel Borys</cp:lastModifiedBy>
  <cp:lastPrinted>2010-06-17T03:21:47Z</cp:lastPrinted>
  <dcterms:created xsi:type="dcterms:W3CDTF">2010-05-25T03:01:33Z</dcterms:created>
  <dcterms:modified xsi:type="dcterms:W3CDTF">2010-06-22T19:21:36Z</dcterms:modified>
</cp:coreProperties>
</file>